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290" windowHeight="11850"/>
  </bookViews>
  <sheets>
    <sheet name="Sezioni elettorali" sheetId="1" r:id="rId1"/>
    <sheet name="TOTALE PREFERENZE" sheetId="12" r:id="rId2"/>
    <sheet name="SEZ. LOIRI" sheetId="2" r:id="rId3"/>
    <sheet name="SEZ. PORTO SAN PAOLO" sheetId="10" r:id="rId4"/>
    <sheet name="SEZ. OVILò" sheetId="11" r:id="rId5"/>
    <sheet name="SEZ. AZZANì" sheetId="9" r:id="rId6"/>
    <sheet name="SEZ. MONTE LITTU" sheetId="8" r:id="rId7"/>
  </sheets>
  <definedNames>
    <definedName name="_xlnm.Print_Area" localSheetId="0">'Sezioni elettorali'!$A$1:$O$22</definedName>
    <definedName name="_xlnm.Print_Area" localSheetId="1">'TOTALE PREFERENZE'!$A$1:$K$19</definedName>
    <definedName name="Print_Area" localSheetId="0">'Sezioni elettorali'!$A$1:$P$24</definedName>
  </definedNames>
  <calcPr calcId="125725"/>
</workbook>
</file>

<file path=xl/calcChain.xml><?xml version="1.0" encoding="utf-8"?>
<calcChain xmlns="http://schemas.openxmlformats.org/spreadsheetml/2006/main">
  <c r="K24" i="11"/>
  <c r="D1" s="1"/>
  <c r="K5"/>
  <c r="G43"/>
  <c r="K6" i="1" l="1"/>
  <c r="K7"/>
  <c r="K8"/>
  <c r="K9"/>
  <c r="K10"/>
  <c r="J7"/>
  <c r="J8"/>
  <c r="J9"/>
  <c r="J10"/>
  <c r="J6"/>
  <c r="I7"/>
  <c r="I8"/>
  <c r="I9"/>
  <c r="I10"/>
  <c r="I6"/>
  <c r="C43" i="12" l="1"/>
  <c r="D43"/>
  <c r="E43"/>
  <c r="F43"/>
  <c r="B69"/>
  <c r="B67"/>
  <c r="B65"/>
  <c r="B63"/>
  <c r="B61"/>
  <c r="C55"/>
  <c r="D55"/>
  <c r="E55"/>
  <c r="F55"/>
  <c r="C53"/>
  <c r="D53"/>
  <c r="E53"/>
  <c r="F53"/>
  <c r="C51"/>
  <c r="D51"/>
  <c r="E51"/>
  <c r="F51"/>
  <c r="C49"/>
  <c r="D49"/>
  <c r="E49"/>
  <c r="F49"/>
  <c r="C47"/>
  <c r="D47"/>
  <c r="E47"/>
  <c r="F47"/>
  <c r="C45"/>
  <c r="D45"/>
  <c r="E45"/>
  <c r="F45"/>
  <c r="B55"/>
  <c r="B53"/>
  <c r="B51"/>
  <c r="B49"/>
  <c r="B47"/>
  <c r="B45"/>
  <c r="B43"/>
  <c r="B59"/>
  <c r="B41"/>
  <c r="B3"/>
  <c r="B22"/>
  <c r="C36"/>
  <c r="D36"/>
  <c r="E36"/>
  <c r="F36"/>
  <c r="G36"/>
  <c r="H36"/>
  <c r="I36"/>
  <c r="J36"/>
  <c r="C34"/>
  <c r="D34"/>
  <c r="E34"/>
  <c r="F34"/>
  <c r="G34"/>
  <c r="H34"/>
  <c r="I34"/>
  <c r="J34"/>
  <c r="C32"/>
  <c r="D32"/>
  <c r="E32"/>
  <c r="F32"/>
  <c r="G32"/>
  <c r="H32"/>
  <c r="I32"/>
  <c r="J32"/>
  <c r="C30"/>
  <c r="D30"/>
  <c r="E30"/>
  <c r="F30"/>
  <c r="G30"/>
  <c r="H30"/>
  <c r="I30"/>
  <c r="J30"/>
  <c r="C28"/>
  <c r="D28"/>
  <c r="E28"/>
  <c r="F28"/>
  <c r="G28"/>
  <c r="H28"/>
  <c r="I28"/>
  <c r="J28"/>
  <c r="C26"/>
  <c r="D26"/>
  <c r="E26"/>
  <c r="F26"/>
  <c r="G26"/>
  <c r="H26"/>
  <c r="I26"/>
  <c r="J26"/>
  <c r="C24"/>
  <c r="D24"/>
  <c r="E24"/>
  <c r="F24"/>
  <c r="G24"/>
  <c r="H24"/>
  <c r="I24"/>
  <c r="J24"/>
  <c r="B36"/>
  <c r="B34"/>
  <c r="B32"/>
  <c r="B30"/>
  <c r="B28"/>
  <c r="B26"/>
  <c r="B24"/>
  <c r="C17"/>
  <c r="D17"/>
  <c r="E17"/>
  <c r="F17"/>
  <c r="G17"/>
  <c r="H17"/>
  <c r="I17"/>
  <c r="J17"/>
  <c r="C15"/>
  <c r="D15"/>
  <c r="E15"/>
  <c r="F15"/>
  <c r="G15"/>
  <c r="H15"/>
  <c r="I15"/>
  <c r="J15"/>
  <c r="C13"/>
  <c r="D13"/>
  <c r="E13"/>
  <c r="F13"/>
  <c r="G13"/>
  <c r="H13"/>
  <c r="I13"/>
  <c r="J13"/>
  <c r="C11"/>
  <c r="D11"/>
  <c r="E11"/>
  <c r="F11"/>
  <c r="G11"/>
  <c r="H11"/>
  <c r="I11"/>
  <c r="J11"/>
  <c r="C9"/>
  <c r="D9"/>
  <c r="E9"/>
  <c r="F9"/>
  <c r="G9"/>
  <c r="H9"/>
  <c r="I9"/>
  <c r="J9"/>
  <c r="B17"/>
  <c r="B15"/>
  <c r="B13"/>
  <c r="B11"/>
  <c r="B9"/>
  <c r="C7"/>
  <c r="D7"/>
  <c r="E7"/>
  <c r="F7"/>
  <c r="G7"/>
  <c r="H7"/>
  <c r="I7"/>
  <c r="J7"/>
  <c r="B7"/>
  <c r="C5"/>
  <c r="D5"/>
  <c r="E5"/>
  <c r="F5"/>
  <c r="G5"/>
  <c r="H5"/>
  <c r="I5"/>
  <c r="J5"/>
  <c r="B5"/>
  <c r="B61" i="11"/>
  <c r="B61" i="9"/>
  <c r="B61" i="8"/>
  <c r="K21" i="1" l="1"/>
  <c r="L21"/>
  <c r="D11"/>
  <c r="J11" s="1"/>
  <c r="E11"/>
  <c r="K11" s="1"/>
  <c r="C11"/>
  <c r="I11" s="1"/>
  <c r="F20"/>
  <c r="G20" s="1"/>
  <c r="F19"/>
  <c r="G19" s="1"/>
  <c r="F18"/>
  <c r="G18" s="1"/>
  <c r="F17"/>
  <c r="G17" s="1"/>
  <c r="F16"/>
  <c r="G16" s="1"/>
  <c r="M21"/>
  <c r="J21"/>
  <c r="I21"/>
  <c r="H21"/>
  <c r="E21"/>
  <c r="D21"/>
  <c r="C21"/>
  <c r="F21" l="1"/>
  <c r="G21" s="1"/>
</calcChain>
</file>

<file path=xl/sharedStrings.xml><?xml version="1.0" encoding="utf-8"?>
<sst xmlns="http://schemas.openxmlformats.org/spreadsheetml/2006/main" count="1001" uniqueCount="194">
  <si>
    <t>Sezione Elettorale</t>
  </si>
  <si>
    <t>Ubicazione dei Seggi</t>
  </si>
  <si>
    <t>Numero Iscritti Liste elettorali</t>
  </si>
  <si>
    <t>VOTANTI CHIUSURA SEGGI</t>
  </si>
  <si>
    <t>MASCHI</t>
  </si>
  <si>
    <t>FEMMINE</t>
  </si>
  <si>
    <t>%</t>
  </si>
  <si>
    <t>Loiri</t>
  </si>
  <si>
    <t>Porto San Paolo</t>
  </si>
  <si>
    <t>Ovilò</t>
  </si>
  <si>
    <t>Azzanì</t>
  </si>
  <si>
    <t>Montelittu</t>
  </si>
  <si>
    <t>TOTALE VOTANTI</t>
  </si>
  <si>
    <t>Totali</t>
  </si>
  <si>
    <t>Schede Bianche</t>
  </si>
  <si>
    <t>Schede Nulle</t>
  </si>
  <si>
    <t>Schede contenenti esclusivamente voti nulli</t>
  </si>
  <si>
    <t>ELEZIONE DEL PRESIDENTE DELLA REGIONE E DEL XVII CONSIGLIO REGIONALE DELLA SARDEGNA - 25 febbraio 2024</t>
  </si>
  <si>
    <t>Affluenza alle 12.00</t>
  </si>
  <si>
    <t>Affluenza alle 19.00</t>
  </si>
  <si>
    <t>Affluenza alle 22.00</t>
  </si>
  <si>
    <t>AFFLUENZA</t>
  </si>
  <si>
    <t>Schede votate solo per il candidato Presidente</t>
  </si>
  <si>
    <t>Schede contenenti voti contestati e non assegnati al Presidente</t>
  </si>
  <si>
    <t>Schede contenenti voti contestati e non assegnati alle liste</t>
  </si>
  <si>
    <t>ALESSANDRA TODDE</t>
  </si>
  <si>
    <t>Lista 1 - Alleanza Verdi e Sinistra</t>
  </si>
  <si>
    <t>Lista 2 - Progressista</t>
  </si>
  <si>
    <t>Lista 3 - Partito Democratico della Sardegna</t>
  </si>
  <si>
    <t>Lista 4 - Orizzonte Comune</t>
  </si>
  <si>
    <t>Lista 5 - Movimento cinque Stelle</t>
  </si>
  <si>
    <t>Lista 7 - Sinistra Futura</t>
  </si>
  <si>
    <t>Lista 6 - Partito socialista italiano Sardi in Europa</t>
  </si>
  <si>
    <t>Lista 8 - Fortza Paris</t>
  </si>
  <si>
    <t>Lista 9 - Uniti per Alessandra Todde</t>
  </si>
  <si>
    <t>PAOLO TRUZZU</t>
  </si>
  <si>
    <t>Sezione n. 1 - Loiri</t>
  </si>
  <si>
    <t>Lista 10 - FORZA ITALIA BERLUSCONI - PPE</t>
  </si>
  <si>
    <t>Lista 11 - ALLEANZA SARDEGNA PARTITO LIBERALE ITALIANO</t>
  </si>
  <si>
    <t>Lista 12 - UDC SARDEGNA</t>
  </si>
  <si>
    <t>Lista 13 - RIFORMATORI SARDI</t>
  </si>
  <si>
    <t>Lista 14 - FRATELLI D’ITALIA CON GIORGIA MELONI</t>
  </si>
  <si>
    <t>Lista 15 - PARTITO SARDO D’AZIONE</t>
  </si>
  <si>
    <t>Lista 16 - DEMOCRAZIA CRISTIANA CON ROTONDI</t>
  </si>
  <si>
    <t>Lista 17 - SARDEGNA AL CENTRO 20VENTI</t>
  </si>
  <si>
    <t>Lista 18 - LEGA SALVINI SARDEGNA</t>
  </si>
  <si>
    <t>RENATO SORU</t>
  </si>
  <si>
    <t>Lista 23 - MOVIMENTO PROGETTO SARDEGNA</t>
  </si>
  <si>
    <t>Lista 22 - + EUROPA - AZIONE CON SORU</t>
  </si>
  <si>
    <t>Lista 21 - PARTITO DELLA RIFONDAZIONE COMUNISTA - SINISTRA EUROPEA</t>
  </si>
  <si>
    <t>Lista 20 - VOTA SARDIGNA</t>
  </si>
  <si>
    <t>Lista 19 - LIBERU</t>
  </si>
  <si>
    <t>LUCIA CHESSA</t>
  </si>
  <si>
    <t>Lista 24 -SARDIGNA R-ESISTE</t>
  </si>
  <si>
    <t>1. COMERCI NICOLA</t>
  </si>
  <si>
    <t>2. MELIS SIMONETTA</t>
  </si>
  <si>
    <t>3. PILERI PARIDE</t>
  </si>
  <si>
    <t>4. SACCARDO GIACOMA nota MINA</t>
  </si>
  <si>
    <t>5. CAMPUS GIOVANNI noto NANNI</t>
  </si>
  <si>
    <t>6. MARTINELLI SONIA</t>
  </si>
  <si>
    <t>1. CAREDDU ITALO</t>
  </si>
  <si>
    <t>2. DESOGUS SILVIA</t>
  </si>
  <si>
    <t>3. PINNA SALVATORE</t>
  </si>
  <si>
    <t>4. DETTORI MONICA</t>
  </si>
  <si>
    <t>1. CIROTTO TIZIANA</t>
  </si>
  <si>
    <t>2. DEIANA EMILIANO</t>
  </si>
  <si>
    <t>3. FILIPPEDDU CLAUDIA</t>
  </si>
  <si>
    <t>4. FRESI FABIO</t>
  </si>
  <si>
    <t>5. MELONI GIUSEPPE</t>
  </si>
  <si>
    <t>6. RUSSU IVANA</t>
  </si>
  <si>
    <t>1. ASARA ANDREA ROMINA</t>
  </si>
  <si>
    <t>2. BUA MARIO</t>
  </si>
  <si>
    <t>3. CALZEDDA PIETRO MATTEO</t>
  </si>
  <si>
    <t>4. COSSU STEFANO</t>
  </si>
  <si>
    <t>5. MAFFEI ANTONELLA</t>
  </si>
  <si>
    <t>6. STANGONI GIULIA</t>
  </si>
  <si>
    <t>1. LI GIOI ROBERTO FRANCO MICHELE</t>
  </si>
  <si>
    <t>2. LANGIU ANNA MARIA</t>
  </si>
  <si>
    <t>3. BIFULCO VINCENZO</t>
  </si>
  <si>
    <t>4. MASSICCI MARIA ROSA</t>
  </si>
  <si>
    <t>5. COSSU MANLIO</t>
  </si>
  <si>
    <t>6. BRANDANU MANUELA BERNADETTE</t>
  </si>
  <si>
    <t>1. DELARIA ARRIGO</t>
  </si>
  <si>
    <t>2. MACCIONI LUISELLA</t>
  </si>
  <si>
    <t>3. FISCHETTI LUCA</t>
  </si>
  <si>
    <t>4. MASIA MARIA GIOVANNA</t>
  </si>
  <si>
    <t>1. PILIA DANIELA ALBINA</t>
  </si>
  <si>
    <t>2. FARIAS VALLE EDELIA</t>
  </si>
  <si>
    <t>3. CHERCHI ALESSANDRA</t>
  </si>
  <si>
    <t>4. ADDIS ANTONIO</t>
  </si>
  <si>
    <t>5. ADDIS GIOVANNI MARIA</t>
  </si>
  <si>
    <t>6. SERRA PAOLO</t>
  </si>
  <si>
    <t>1. MURRU MAURO VITTORIO</t>
  </si>
  <si>
    <t>2. MARINI ANGELO</t>
  </si>
  <si>
    <t>3. CANNAS MARTINA</t>
  </si>
  <si>
    <t>4. WINKLER CORNELIA BARBARA</t>
  </si>
  <si>
    <t>1. RUSSO LUIGI MAURIZIO</t>
  </si>
  <si>
    <t>2. SPANO SILVIA</t>
  </si>
  <si>
    <t>3. PAULIS MATTEO</t>
  </si>
  <si>
    <t>4. FLORIS GIUSEPPA ROSARIA</t>
  </si>
  <si>
    <t>1. COCCIU ANGELO</t>
  </si>
  <si>
    <t>2. SERRA SABRINA</t>
  </si>
  <si>
    <t>3. MONNI SEBASTIANO noto BASTIANINO</t>
  </si>
  <si>
    <t>4. GIUDICE ROSANNA</t>
  </si>
  <si>
    <t>5. TIROTTO ANTONIO</t>
  </si>
  <si>
    <t>6. INDACO PAMELA</t>
  </si>
  <si>
    <t>1. ADDIS ROSELLA</t>
  </si>
  <si>
    <t>2. DEMONTIS FRANCESCA</t>
  </si>
  <si>
    <t>3. PITTUI BATTISTINA</t>
  </si>
  <si>
    <t>4. PRESENTI LUIGI</t>
  </si>
  <si>
    <t>5. NAPOLANO EFISIO</t>
  </si>
  <si>
    <t>6. SATTA GIOVANNI</t>
  </si>
  <si>
    <t>1. SANCIU PIERPAOLO</t>
  </si>
  <si>
    <t>2. SANNA MUCAJ BRUNILDA</t>
  </si>
  <si>
    <t>3. MURGIA ENZO</t>
  </si>
  <si>
    <t>4. CAPPUCCIO SHAILA</t>
  </si>
  <si>
    <t>5. ASTORE ROCCO LUIGI</t>
  </si>
  <si>
    <t>6. MANNA SOFIA</t>
  </si>
  <si>
    <t>1. COPPI SAMANTA</t>
  </si>
  <si>
    <t>2. DEIANA SALVATORE</t>
  </si>
  <si>
    <t>3. FASOLINO GIUSEPPE</t>
  </si>
  <si>
    <t>4. FOIS MONICA</t>
  </si>
  <si>
    <t>5. MANCA ANNALISA</t>
  </si>
  <si>
    <t>6. PILERI GIOVANNI</t>
  </si>
  <si>
    <t>1. AMIC ALESSANDRA</t>
  </si>
  <si>
    <t>2. CARBINI LUIGI noto GIGI</t>
  </si>
  <si>
    <t>3. MULAS MARIO</t>
  </si>
  <si>
    <t>4. NIEDDU ANDREA</t>
  </si>
  <si>
    <t>5. PORCU FEDERICA SANTINA</t>
  </si>
  <si>
    <t>6. USAI CRISTINA</t>
  </si>
  <si>
    <t>1. SANNA QUIRICO</t>
  </si>
  <si>
    <t>2. CHESSA ANNA ISABELLA</t>
  </si>
  <si>
    <t>3. FALCHI MARIA TERESA</t>
  </si>
  <si>
    <t>4. ZANIERI MIRIAM</t>
  </si>
  <si>
    <t>5. SANNA VINCENZO SERGIO</t>
  </si>
  <si>
    <t>6. SARTI GIOVANNI</t>
  </si>
  <si>
    <t>1. PINNA PIETRO</t>
  </si>
  <si>
    <t>2. CABIDDU LORENZINA</t>
  </si>
  <si>
    <t>3. SOTGIA CRISTIAN</t>
  </si>
  <si>
    <t>4. PUTZU MARIA LUISA</t>
  </si>
  <si>
    <t>1. ALBIERI FABIO</t>
  </si>
  <si>
    <t>2. CAREDDU CATERINA SANDRA</t>
  </si>
  <si>
    <t>3. METTE ROBERTO</t>
  </si>
  <si>
    <t>4. SANNA GIOVANNA</t>
  </si>
  <si>
    <t>5. TOLLIS CLAUDIO</t>
  </si>
  <si>
    <t>6. VENTRONI TIZIANA</t>
  </si>
  <si>
    <t>1. GIAGONI DARIO</t>
  </si>
  <si>
    <t>2. BIANCAREDDU ANDREA MARIO</t>
  </si>
  <si>
    <t>3. SANNA GIOVANNI noto VANNI</t>
  </si>
  <si>
    <t>4. LORIGA PATRIZIA</t>
  </si>
  <si>
    <t>5. PIREDDA ANTONELLA</t>
  </si>
  <si>
    <t>6. SATTA GIOVANNA</t>
  </si>
  <si>
    <t>1. ADDARI MARTA</t>
  </si>
  <si>
    <t>2. ANDRETTO ROBERTO NICOLANGELO AMODEO</t>
  </si>
  <si>
    <t>3. DI BENEDETTO SANTE MATTIA</t>
  </si>
  <si>
    <t>4. GUCCINI FRANCESCO</t>
  </si>
  <si>
    <t>5. MULAS IOLE GIOVANNA</t>
  </si>
  <si>
    <t>6. RACHEL ISADORA</t>
  </si>
  <si>
    <t>1. FIORAVANTI EMANUELA</t>
  </si>
  <si>
    <t>2. FLORIS AMBRA</t>
  </si>
  <si>
    <t>3. INZAINA GIOVANNI</t>
  </si>
  <si>
    <t>4. LOBINA ENRICO</t>
  </si>
  <si>
    <t>5. PALMAS ANTONELLO</t>
  </si>
  <si>
    <t>6. TARAS MARIA LUCIA STEFANIA</t>
  </si>
  <si>
    <t>1. CANNAS GIOVANNI PIETRO noto GIAMPIERO</t>
  </si>
  <si>
    <t>2. PISANU ASSUNTA</t>
  </si>
  <si>
    <t>3. CARTA MICHELE</t>
  </si>
  <si>
    <t>4. SATTA BEATRICE</t>
  </si>
  <si>
    <t>1. CORDA LORENZO COSTANTINO</t>
  </si>
  <si>
    <t xml:space="preserve">2. GIAGONI MURINO CARLA nota CARLA BAFFI
</t>
  </si>
  <si>
    <t>3. FADDA ANTONELLA</t>
  </si>
  <si>
    <t>4. VARGIU ANTONIO</t>
  </si>
  <si>
    <t>5. LECIS PAOLA</t>
  </si>
  <si>
    <t>6. DEMURO LUCA</t>
  </si>
  <si>
    <t>1. CHESSA PASQUALINO GAVINO RAIMONDO noto NINNI</t>
  </si>
  <si>
    <t>2. DESOLE PATRIZIA</t>
  </si>
  <si>
    <t>3. BITTU MAURO</t>
  </si>
  <si>
    <t>4. SABA SARA</t>
  </si>
  <si>
    <t>5. CONTI MASSIMILIANO</t>
  </si>
  <si>
    <t>6. CANTONI NAUSICAA</t>
  </si>
  <si>
    <t>1. FLORE CLAUDIO</t>
  </si>
  <si>
    <t>2. CIMINO GIOVANNA MARIA</t>
  </si>
  <si>
    <t>3. BONFANTI ADELE ANTONIA</t>
  </si>
  <si>
    <t>4. PULIAFITO FRANCESCO</t>
  </si>
  <si>
    <t>Sezione n. 2 - PORTO SAN PAOLO</t>
  </si>
  <si>
    <t>Sezione n. 3 - OVILO'</t>
  </si>
  <si>
    <t>Sezione n. 4 - AZZANì</t>
  </si>
  <si>
    <t>Sezione n. 5 - MONTE LITTU</t>
  </si>
  <si>
    <t>TOTALE PREFERENZE</t>
  </si>
  <si>
    <t>Affluenza alle 12.00 (%)</t>
  </si>
  <si>
    <t>Affluenza alle 19.00 (%)</t>
  </si>
  <si>
    <t>Affluenza alle 22.00 (%)</t>
  </si>
  <si>
    <t>Totale</t>
  </si>
  <si>
    <t>Totale Liste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</si>
</sst>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4" fontId="5" fillId="0" borderId="0" xfId="0" applyNumberFormat="1" applyFont="1" applyBorder="1"/>
    <xf numFmtId="4" fontId="5" fillId="0" borderId="0" xfId="0" applyNumberFormat="1" applyFont="1"/>
    <xf numFmtId="1" fontId="5" fillId="0" borderId="0" xfId="0" applyNumberFormat="1" applyFont="1"/>
    <xf numFmtId="0" fontId="5" fillId="0" borderId="2" xfId="0" applyFont="1" applyBorder="1"/>
    <xf numFmtId="0" fontId="4" fillId="2" borderId="7" xfId="0" applyFont="1" applyFill="1" applyBorder="1" applyAlignment="1">
      <alignment horizontal="center" vertical="center" textRotation="180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1" fontId="0" fillId="0" borderId="0" xfId="0" applyNumberFormat="1"/>
    <xf numFmtId="1" fontId="0" fillId="2" borderId="17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textRotation="180" wrapText="1"/>
    </xf>
    <xf numFmtId="0" fontId="5" fillId="0" borderId="1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" fontId="1" fillId="0" borderId="27" xfId="0" applyNumberFormat="1" applyFon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/>
    </xf>
    <xf numFmtId="1" fontId="0" fillId="0" borderId="0" xfId="0" applyNumberFormat="1" applyBorder="1"/>
    <xf numFmtId="1" fontId="0" fillId="0" borderId="16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1" fontId="1" fillId="7" borderId="36" xfId="0" applyNumberFormat="1" applyFon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42" xfId="0" applyNumberFormat="1" applyFill="1" applyBorder="1" applyAlignment="1">
      <alignment horizontal="center" vertical="center"/>
    </xf>
    <xf numFmtId="1" fontId="0" fillId="2" borderId="43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44" xfId="0" applyNumberFormat="1" applyFill="1" applyBorder="1" applyAlignment="1">
      <alignment horizontal="center" vertical="center"/>
    </xf>
    <xf numFmtId="1" fontId="0" fillId="2" borderId="45" xfId="0" applyNumberFormat="1" applyFill="1" applyBorder="1" applyAlignment="1">
      <alignment horizontal="center" vertical="center"/>
    </xf>
    <xf numFmtId="1" fontId="0" fillId="2" borderId="46" xfId="0" applyNumberFormat="1" applyFill="1" applyBorder="1" applyAlignment="1">
      <alignment horizontal="center" vertical="center"/>
    </xf>
    <xf numFmtId="1" fontId="0" fillId="2" borderId="39" xfId="0" applyNumberFormat="1" applyFill="1" applyBorder="1" applyAlignment="1">
      <alignment horizontal="center" vertical="center"/>
    </xf>
    <xf numFmtId="1" fontId="1" fillId="0" borderId="29" xfId="0" applyNumberFormat="1" applyFont="1" applyBorder="1" applyAlignment="1">
      <alignment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47" xfId="0" applyNumberFormat="1" applyFill="1" applyBorder="1" applyAlignment="1">
      <alignment horizontal="center" vertical="center"/>
    </xf>
    <xf numFmtId="1" fontId="1" fillId="9" borderId="21" xfId="0" applyNumberFormat="1" applyFont="1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1" fillId="9" borderId="22" xfId="0" applyNumberFormat="1" applyFon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10" fontId="0" fillId="0" borderId="14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textRotation="180" wrapText="1"/>
    </xf>
    <xf numFmtId="0" fontId="0" fillId="0" borderId="0" xfId="0" applyBorder="1"/>
    <xf numFmtId="0" fontId="4" fillId="3" borderId="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right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left" vertical="center"/>
    </xf>
    <xf numFmtId="1" fontId="1" fillId="0" borderId="2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1" fontId="1" fillId="10" borderId="23" xfId="0" applyNumberFormat="1" applyFont="1" applyFill="1" applyBorder="1" applyAlignment="1">
      <alignment horizontal="center" vertical="center"/>
    </xf>
    <xf numFmtId="1" fontId="1" fillId="10" borderId="0" xfId="0" applyNumberFormat="1" applyFont="1" applyFill="1" applyBorder="1" applyAlignment="1">
      <alignment horizontal="center" vertical="center"/>
    </xf>
    <xf numFmtId="1" fontId="1" fillId="10" borderId="39" xfId="0" applyNumberFormat="1" applyFont="1" applyFill="1" applyBorder="1" applyAlignment="1">
      <alignment horizontal="center" vertical="center"/>
    </xf>
    <xf numFmtId="1" fontId="2" fillId="5" borderId="33" xfId="0" applyNumberFormat="1" applyFont="1" applyFill="1" applyBorder="1" applyAlignment="1">
      <alignment horizontal="center" vertical="center"/>
    </xf>
    <xf numFmtId="1" fontId="2" fillId="5" borderId="29" xfId="0" applyNumberFormat="1" applyFont="1" applyFill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 vertical="center"/>
    </xf>
    <xf numFmtId="1" fontId="1" fillId="5" borderId="40" xfId="0" applyNumberFormat="1" applyFont="1" applyFill="1" applyBorder="1" applyAlignment="1">
      <alignment horizontal="center" vertical="center"/>
    </xf>
    <xf numFmtId="1" fontId="1" fillId="5" borderId="41" xfId="0" applyNumberFormat="1" applyFont="1" applyFill="1" applyBorder="1" applyAlignment="1">
      <alignment horizontal="center" vertical="center"/>
    </xf>
    <xf numFmtId="1" fontId="1" fillId="5" borderId="42" xfId="0" applyNumberFormat="1" applyFont="1" applyFill="1" applyBorder="1" applyAlignment="1">
      <alignment horizontal="center" vertical="center"/>
    </xf>
    <xf numFmtId="1" fontId="1" fillId="6" borderId="33" xfId="0" applyNumberFormat="1" applyFont="1" applyFill="1" applyBorder="1" applyAlignment="1">
      <alignment horizontal="center" vertical="center"/>
    </xf>
    <xf numFmtId="1" fontId="1" fillId="6" borderId="29" xfId="0" applyNumberFormat="1" applyFont="1" applyFill="1" applyBorder="1" applyAlignment="1">
      <alignment horizontal="center" vertical="center"/>
    </xf>
    <xf numFmtId="1" fontId="1" fillId="6" borderId="34" xfId="0" applyNumberFormat="1" applyFont="1" applyFill="1" applyBorder="1" applyAlignment="1">
      <alignment horizontal="center" vertical="center"/>
    </xf>
    <xf numFmtId="1" fontId="1" fillId="6" borderId="23" xfId="0" applyNumberFormat="1" applyFont="1" applyFill="1" applyBorder="1" applyAlignment="1">
      <alignment horizontal="center" vertical="center"/>
    </xf>
    <xf numFmtId="1" fontId="1" fillId="6" borderId="0" xfId="0" applyNumberFormat="1" applyFont="1" applyFill="1" applyBorder="1" applyAlignment="1">
      <alignment horizontal="center" vertical="center"/>
    </xf>
    <xf numFmtId="1" fontId="1" fillId="6" borderId="39" xfId="0" applyNumberFormat="1" applyFont="1" applyFill="1" applyBorder="1" applyAlignment="1">
      <alignment horizontal="center" vertical="center"/>
    </xf>
    <xf numFmtId="1" fontId="1" fillId="10" borderId="33" xfId="0" applyNumberFormat="1" applyFont="1" applyFill="1" applyBorder="1" applyAlignment="1">
      <alignment horizontal="center" vertical="center"/>
    </xf>
    <xf numFmtId="1" fontId="1" fillId="10" borderId="29" xfId="0" applyNumberFormat="1" applyFont="1" applyFill="1" applyBorder="1" applyAlignment="1">
      <alignment horizontal="center" vertical="center"/>
    </xf>
    <xf numFmtId="1" fontId="1" fillId="10" borderId="34" xfId="0" applyNumberFormat="1" applyFont="1" applyFill="1" applyBorder="1" applyAlignment="1">
      <alignment horizontal="center" vertical="center"/>
    </xf>
    <xf numFmtId="1" fontId="1" fillId="4" borderId="33" xfId="0" applyNumberFormat="1" applyFon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1" fontId="1" fillId="4" borderId="34" xfId="0" applyNumberFormat="1" applyFont="1" applyFill="1" applyBorder="1" applyAlignment="1">
      <alignment horizontal="center" vertical="center"/>
    </xf>
    <xf numFmtId="1" fontId="1" fillId="7" borderId="32" xfId="0" applyNumberFormat="1" applyFont="1" applyFill="1" applyBorder="1" applyAlignment="1">
      <alignment horizontal="center" vertical="center"/>
    </xf>
    <xf numFmtId="1" fontId="1" fillId="7" borderId="30" xfId="0" applyNumberFormat="1" applyFont="1" applyFill="1" applyBorder="1" applyAlignment="1">
      <alignment horizontal="center" vertical="center"/>
    </xf>
    <xf numFmtId="1" fontId="1" fillId="7" borderId="35" xfId="0" applyNumberFormat="1" applyFont="1" applyFill="1" applyBorder="1" applyAlignment="1">
      <alignment horizontal="center" vertical="center"/>
    </xf>
    <xf numFmtId="1" fontId="2" fillId="5" borderId="25" xfId="0" applyNumberFormat="1" applyFont="1" applyFill="1" applyBorder="1" applyAlignment="1">
      <alignment horizontal="center" vertical="center"/>
    </xf>
    <xf numFmtId="1" fontId="2" fillId="5" borderId="24" xfId="0" applyNumberFormat="1" applyFont="1" applyFill="1" applyBorder="1" applyAlignment="1">
      <alignment horizontal="center" vertical="center"/>
    </xf>
    <xf numFmtId="1" fontId="2" fillId="5" borderId="26" xfId="0" applyNumberFormat="1" applyFont="1" applyFill="1" applyBorder="1" applyAlignment="1">
      <alignment horizontal="center" vertical="center"/>
    </xf>
    <xf numFmtId="1" fontId="1" fillId="6" borderId="19" xfId="0" applyNumberFormat="1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1" fontId="1" fillId="6" borderId="13" xfId="0" applyNumberFormat="1" applyFont="1" applyFill="1" applyBorder="1" applyAlignment="1">
      <alignment horizontal="center" vertical="center"/>
    </xf>
    <xf numFmtId="1" fontId="1" fillId="8" borderId="33" xfId="0" applyNumberFormat="1" applyFont="1" applyFill="1" applyBorder="1" applyAlignment="1">
      <alignment horizontal="center" vertical="center"/>
    </xf>
    <xf numFmtId="1" fontId="1" fillId="8" borderId="29" xfId="0" applyNumberFormat="1" applyFont="1" applyFill="1" applyBorder="1" applyAlignment="1">
      <alignment horizontal="center" vertical="center"/>
    </xf>
    <xf numFmtId="1" fontId="1" fillId="8" borderId="34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abSelected="1" showRuler="0" showWhiteSpace="0" zoomScaleNormal="100" zoomScalePageLayoutView="142" workbookViewId="0">
      <selection activeCell="J21" sqref="J21"/>
    </sheetView>
  </sheetViews>
  <sheetFormatPr defaultColWidth="9" defaultRowHeight="15"/>
  <cols>
    <col min="1" max="1" width="7" style="1" customWidth="1"/>
    <col min="2" max="2" width="18.140625" customWidth="1"/>
    <col min="3" max="3" width="18.5703125" bestFit="1" customWidth="1"/>
    <col min="4" max="4" width="17.140625" customWidth="1"/>
    <col min="5" max="5" width="19.42578125" customWidth="1"/>
    <col min="6" max="6" width="15.85546875" customWidth="1"/>
    <col min="7" max="7" width="16.140625" customWidth="1"/>
    <col min="8" max="8" width="17.42578125" customWidth="1"/>
    <col min="9" max="9" width="15.28515625" customWidth="1"/>
    <col min="10" max="12" width="17.28515625" customWidth="1"/>
    <col min="13" max="13" width="15" bestFit="1" customWidth="1"/>
  </cols>
  <sheetData>
    <row r="1" spans="1:15" ht="15" customHeight="1">
      <c r="A1" s="114" t="s">
        <v>17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78.75" customHeight="1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7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thickBot="1">
      <c r="A4" s="87"/>
      <c r="B4" s="97"/>
      <c r="C4" s="116" t="s">
        <v>21</v>
      </c>
      <c r="D4" s="117"/>
      <c r="E4" s="118"/>
    </row>
    <row r="5" spans="1:15" ht="55.5">
      <c r="A5" s="96" t="s">
        <v>0</v>
      </c>
      <c r="B5" s="99" t="s">
        <v>1</v>
      </c>
      <c r="C5" s="98" t="s">
        <v>18</v>
      </c>
      <c r="D5" s="98" t="s">
        <v>19</v>
      </c>
      <c r="E5" s="106" t="s">
        <v>20</v>
      </c>
      <c r="F5" s="88"/>
      <c r="G5" s="34" t="s">
        <v>0</v>
      </c>
      <c r="H5" s="36" t="s">
        <v>1</v>
      </c>
      <c r="I5" s="90" t="s">
        <v>189</v>
      </c>
      <c r="J5" s="90" t="s">
        <v>190</v>
      </c>
      <c r="K5" s="91" t="s">
        <v>191</v>
      </c>
    </row>
    <row r="6" spans="1:15" ht="15.75">
      <c r="A6" s="100">
        <v>1</v>
      </c>
      <c r="B6" s="6" t="s">
        <v>7</v>
      </c>
      <c r="C6" s="87">
        <v>190</v>
      </c>
      <c r="D6" s="87">
        <v>475</v>
      </c>
      <c r="E6" s="101">
        <v>567</v>
      </c>
      <c r="F6" s="87"/>
      <c r="G6" s="14">
        <v>1</v>
      </c>
      <c r="H6" s="3" t="s">
        <v>7</v>
      </c>
      <c r="I6" s="89">
        <f>C6/C16</f>
        <v>0.19874476987447698</v>
      </c>
      <c r="J6" s="89">
        <f>D6/$C16</f>
        <v>0.49686192468619245</v>
      </c>
      <c r="K6" s="92">
        <f>E6/$C16</f>
        <v>0.59309623430962344</v>
      </c>
    </row>
    <row r="7" spans="1:15" ht="15.75">
      <c r="A7" s="100">
        <v>2</v>
      </c>
      <c r="B7" s="6" t="s">
        <v>8</v>
      </c>
      <c r="C7" s="87">
        <v>253</v>
      </c>
      <c r="D7" s="87">
        <v>524</v>
      </c>
      <c r="E7" s="101">
        <v>613</v>
      </c>
      <c r="F7" s="87"/>
      <c r="G7" s="14">
        <v>2</v>
      </c>
      <c r="H7" s="3" t="s">
        <v>8</v>
      </c>
      <c r="I7" s="89">
        <f>C7/C17</f>
        <v>0.20353982300884957</v>
      </c>
      <c r="J7" s="89">
        <f t="shared" ref="J7:K10" si="0">D7/$C17</f>
        <v>0.42156074014481093</v>
      </c>
      <c r="K7" s="92">
        <f t="shared" si="0"/>
        <v>0.49316170555108607</v>
      </c>
    </row>
    <row r="8" spans="1:15" ht="15.75">
      <c r="A8" s="100">
        <v>3</v>
      </c>
      <c r="B8" s="6" t="s">
        <v>9</v>
      </c>
      <c r="C8" s="87">
        <v>47</v>
      </c>
      <c r="D8" s="87">
        <v>148</v>
      </c>
      <c r="E8" s="101">
        <v>163</v>
      </c>
      <c r="F8" s="87"/>
      <c r="G8" s="14">
        <v>3</v>
      </c>
      <c r="H8" s="3" t="s">
        <v>9</v>
      </c>
      <c r="I8" s="89">
        <f>C8/C18</f>
        <v>0.16262975778546712</v>
      </c>
      <c r="J8" s="89">
        <f t="shared" si="0"/>
        <v>0.51211072664359858</v>
      </c>
      <c r="K8" s="92">
        <f t="shared" si="0"/>
        <v>0.56401384083044981</v>
      </c>
    </row>
    <row r="9" spans="1:15" ht="15.75">
      <c r="A9" s="100">
        <v>4</v>
      </c>
      <c r="B9" s="6" t="s">
        <v>10</v>
      </c>
      <c r="C9" s="87">
        <v>91</v>
      </c>
      <c r="D9" s="87">
        <v>212</v>
      </c>
      <c r="E9" s="101">
        <v>231</v>
      </c>
      <c r="F9" s="87"/>
      <c r="G9" s="14">
        <v>4</v>
      </c>
      <c r="H9" s="3" t="s">
        <v>10</v>
      </c>
      <c r="I9" s="89">
        <f>C9/C19</f>
        <v>0.29073482428115016</v>
      </c>
      <c r="J9" s="89">
        <f t="shared" si="0"/>
        <v>0.67731629392971249</v>
      </c>
      <c r="K9" s="92">
        <f t="shared" si="0"/>
        <v>0.73801916932907352</v>
      </c>
    </row>
    <row r="10" spans="1:15" ht="15.75">
      <c r="A10" s="100">
        <v>5</v>
      </c>
      <c r="B10" s="6" t="s">
        <v>11</v>
      </c>
      <c r="C10" s="87">
        <v>82</v>
      </c>
      <c r="D10" s="87">
        <v>176</v>
      </c>
      <c r="E10" s="101">
        <v>200</v>
      </c>
      <c r="F10" s="87"/>
      <c r="G10" s="14">
        <v>5</v>
      </c>
      <c r="H10" s="3" t="s">
        <v>11</v>
      </c>
      <c r="I10" s="89">
        <f>C10/C20</f>
        <v>0.25076452599388377</v>
      </c>
      <c r="J10" s="89">
        <f t="shared" si="0"/>
        <v>0.53822629969418956</v>
      </c>
      <c r="K10" s="92">
        <f t="shared" si="0"/>
        <v>0.6116207951070336</v>
      </c>
    </row>
    <row r="11" spans="1:15" ht="16.5" thickBot="1">
      <c r="A11" s="102"/>
      <c r="B11" s="103" t="s">
        <v>13</v>
      </c>
      <c r="C11" s="107">
        <f>SUM(C6:C10)</f>
        <v>663</v>
      </c>
      <c r="D11" s="104">
        <f t="shared" ref="D11:E11" si="1">SUM(D6:D10)</f>
        <v>1535</v>
      </c>
      <c r="E11" s="105">
        <f t="shared" si="1"/>
        <v>1774</v>
      </c>
      <c r="F11" s="87"/>
      <c r="G11" s="15"/>
      <c r="H11" s="93" t="s">
        <v>13</v>
      </c>
      <c r="I11" s="94">
        <f>C11/$C21</f>
        <v>0.21195652173913043</v>
      </c>
      <c r="J11" s="94">
        <f>D11/$C21</f>
        <v>0.4907289002557545</v>
      </c>
      <c r="K11" s="95">
        <f>E11/$C21</f>
        <v>0.56713554987212278</v>
      </c>
    </row>
    <row r="12" spans="1:15">
      <c r="A12" s="87"/>
      <c r="B12" s="97"/>
      <c r="C12" s="97"/>
      <c r="D12" s="97"/>
      <c r="E12" s="97"/>
    </row>
    <row r="13" spans="1:15" ht="15.75" thickBot="1">
      <c r="A13" s="32"/>
    </row>
    <row r="14" spans="1:15" ht="15.75" thickBot="1">
      <c r="D14" s="111" t="s">
        <v>3</v>
      </c>
      <c r="E14" s="112"/>
      <c r="F14" s="112"/>
      <c r="G14" s="113"/>
    </row>
    <row r="15" spans="1:15" ht="81.75" customHeight="1" thickBot="1">
      <c r="A15" s="11" t="s">
        <v>0</v>
      </c>
      <c r="B15" s="12" t="s">
        <v>1</v>
      </c>
      <c r="C15" s="12" t="s">
        <v>2</v>
      </c>
      <c r="D15" s="37" t="s">
        <v>4</v>
      </c>
      <c r="E15" s="37" t="s">
        <v>5</v>
      </c>
      <c r="F15" s="37" t="s">
        <v>12</v>
      </c>
      <c r="G15" s="37" t="s">
        <v>6</v>
      </c>
      <c r="H15" s="37" t="s">
        <v>14</v>
      </c>
      <c r="I15" s="37" t="s">
        <v>15</v>
      </c>
      <c r="J15" s="37" t="s">
        <v>16</v>
      </c>
      <c r="K15" s="38" t="s">
        <v>22</v>
      </c>
      <c r="L15" s="38" t="s">
        <v>23</v>
      </c>
      <c r="M15" s="51" t="s">
        <v>24</v>
      </c>
      <c r="N15" s="4"/>
    </row>
    <row r="16" spans="1:15" ht="15.75">
      <c r="A16" s="13">
        <v>1</v>
      </c>
      <c r="B16" s="10" t="s">
        <v>7</v>
      </c>
      <c r="C16" s="10">
        <v>956</v>
      </c>
      <c r="D16" s="73">
        <v>287</v>
      </c>
      <c r="E16" s="74">
        <v>280</v>
      </c>
      <c r="F16" s="74">
        <f>SUM(D16:E16)</f>
        <v>567</v>
      </c>
      <c r="G16" s="75">
        <f>F16*100/C16</f>
        <v>59.30962343096234</v>
      </c>
      <c r="H16" s="76">
        <v>7</v>
      </c>
      <c r="I16" s="76">
        <v>10</v>
      </c>
      <c r="J16" s="76">
        <v>0</v>
      </c>
      <c r="K16" s="76">
        <v>15</v>
      </c>
      <c r="L16" s="76">
        <v>0</v>
      </c>
      <c r="M16" s="77">
        <v>0</v>
      </c>
      <c r="N16" s="4"/>
    </row>
    <row r="17" spans="1:16" ht="15.75">
      <c r="A17" s="14">
        <v>2</v>
      </c>
      <c r="B17" s="3" t="s">
        <v>8</v>
      </c>
      <c r="C17" s="3">
        <v>1243</v>
      </c>
      <c r="D17" s="78">
        <v>326</v>
      </c>
      <c r="E17" s="35">
        <v>287</v>
      </c>
      <c r="F17" s="35">
        <f t="shared" ref="F17:F20" si="2">SUM(D17:E17)</f>
        <v>613</v>
      </c>
      <c r="G17" s="79">
        <f t="shared" ref="G17:G21" si="3">F17*100/C17</f>
        <v>49.316170555108606</v>
      </c>
      <c r="H17" s="80">
        <v>5</v>
      </c>
      <c r="I17" s="80">
        <v>11</v>
      </c>
      <c r="J17" s="80">
        <v>0</v>
      </c>
      <c r="K17" s="80">
        <v>26</v>
      </c>
      <c r="L17" s="80">
        <v>0</v>
      </c>
      <c r="M17" s="81">
        <v>0</v>
      </c>
      <c r="N17" s="4"/>
    </row>
    <row r="18" spans="1:16" ht="15.75">
      <c r="A18" s="14">
        <v>3</v>
      </c>
      <c r="B18" s="3" t="s">
        <v>9</v>
      </c>
      <c r="C18" s="3">
        <v>289</v>
      </c>
      <c r="D18" s="78">
        <v>75</v>
      </c>
      <c r="E18" s="35">
        <v>88</v>
      </c>
      <c r="F18" s="35">
        <f t="shared" si="2"/>
        <v>163</v>
      </c>
      <c r="G18" s="79">
        <f t="shared" si="3"/>
        <v>56.401384083044981</v>
      </c>
      <c r="H18" s="80">
        <v>0</v>
      </c>
      <c r="I18" s="80">
        <v>4</v>
      </c>
      <c r="J18" s="80">
        <v>4</v>
      </c>
      <c r="K18" s="80">
        <v>8</v>
      </c>
      <c r="L18" s="80">
        <v>0</v>
      </c>
      <c r="M18" s="81">
        <v>0</v>
      </c>
      <c r="N18" s="4"/>
    </row>
    <row r="19" spans="1:16" ht="15.75">
      <c r="A19" s="14">
        <v>4</v>
      </c>
      <c r="B19" s="3" t="s">
        <v>10</v>
      </c>
      <c r="C19" s="3">
        <v>313</v>
      </c>
      <c r="D19" s="78">
        <v>118</v>
      </c>
      <c r="E19" s="35">
        <v>113</v>
      </c>
      <c r="F19" s="35">
        <f t="shared" si="2"/>
        <v>231</v>
      </c>
      <c r="G19" s="79">
        <f t="shared" si="3"/>
        <v>73.801916932907346</v>
      </c>
      <c r="H19" s="80">
        <v>0</v>
      </c>
      <c r="I19" s="80">
        <v>0</v>
      </c>
      <c r="J19" s="80">
        <v>0</v>
      </c>
      <c r="K19" s="80">
        <v>3</v>
      </c>
      <c r="L19" s="80">
        <v>0</v>
      </c>
      <c r="M19" s="81">
        <v>0</v>
      </c>
      <c r="N19" s="4"/>
    </row>
    <row r="20" spans="1:16" ht="15.75">
      <c r="A20" s="14">
        <v>5</v>
      </c>
      <c r="B20" s="3" t="s">
        <v>11</v>
      </c>
      <c r="C20" s="3">
        <v>327</v>
      </c>
      <c r="D20" s="78">
        <v>107</v>
      </c>
      <c r="E20" s="35">
        <v>93</v>
      </c>
      <c r="F20" s="35">
        <f t="shared" si="2"/>
        <v>200</v>
      </c>
      <c r="G20" s="79">
        <f t="shared" si="3"/>
        <v>61.162079510703364</v>
      </c>
      <c r="H20" s="80">
        <v>0</v>
      </c>
      <c r="I20" s="80">
        <v>3</v>
      </c>
      <c r="J20" s="80">
        <v>7</v>
      </c>
      <c r="K20" s="80">
        <v>0</v>
      </c>
      <c r="L20" s="80">
        <v>0</v>
      </c>
      <c r="M20" s="81">
        <v>0</v>
      </c>
      <c r="N20" s="4"/>
    </row>
    <row r="21" spans="1:16" ht="16.5" thickBot="1">
      <c r="A21" s="15"/>
      <c r="B21" s="16" t="s">
        <v>13</v>
      </c>
      <c r="C21" s="16">
        <f>SUM(C16:C20)</f>
        <v>3128</v>
      </c>
      <c r="D21" s="82">
        <f>SUM(D16:D20)</f>
        <v>913</v>
      </c>
      <c r="E21" s="83">
        <f>SUM(E16:E20)</f>
        <v>861</v>
      </c>
      <c r="F21" s="83">
        <f>SUM(F16:F20)</f>
        <v>1774</v>
      </c>
      <c r="G21" s="84">
        <f t="shared" si="3"/>
        <v>56.713554987212277</v>
      </c>
      <c r="H21" s="85">
        <f t="shared" ref="H21:M21" si="4">SUM(H16:H20)</f>
        <v>12</v>
      </c>
      <c r="I21" s="85">
        <f t="shared" si="4"/>
        <v>28</v>
      </c>
      <c r="J21" s="85">
        <f t="shared" si="4"/>
        <v>11</v>
      </c>
      <c r="K21" s="85">
        <f t="shared" ref="K21" si="5">SUM(K16:K20)</f>
        <v>52</v>
      </c>
      <c r="L21" s="85">
        <f t="shared" ref="L21" si="6">SUM(L16:L20)</f>
        <v>0</v>
      </c>
      <c r="M21" s="86">
        <f t="shared" si="4"/>
        <v>0</v>
      </c>
      <c r="N21" s="4"/>
    </row>
    <row r="22" spans="1:16" ht="15.75">
      <c r="A22" s="2"/>
      <c r="B22" s="4"/>
      <c r="C22" s="4"/>
      <c r="D22" s="4"/>
      <c r="E22" s="4"/>
      <c r="F22" s="4"/>
      <c r="G22" s="4"/>
      <c r="H22" s="9"/>
      <c r="I22" s="9"/>
      <c r="J22" s="9"/>
      <c r="K22" s="9"/>
      <c r="L22" s="9"/>
      <c r="M22" s="9"/>
      <c r="N22" s="9"/>
      <c r="O22" s="4"/>
      <c r="P22" s="4"/>
    </row>
    <row r="23" spans="1:16" ht="15.75">
      <c r="A23" s="5"/>
      <c r="B23" s="6"/>
      <c r="C23" s="6"/>
      <c r="D23" s="6"/>
      <c r="E23" s="6"/>
      <c r="F23" s="6"/>
      <c r="G23" s="7"/>
      <c r="H23" s="4"/>
      <c r="I23" s="4"/>
      <c r="J23" s="4"/>
      <c r="K23" s="4"/>
      <c r="L23" s="4"/>
      <c r="M23" s="4"/>
      <c r="N23" s="4"/>
      <c r="O23" s="4"/>
      <c r="P23" s="4"/>
    </row>
    <row r="24" spans="1:16" ht="15.75">
      <c r="A24" s="2"/>
      <c r="B24" s="4"/>
      <c r="C24" s="4"/>
      <c r="D24" s="4"/>
      <c r="E24" s="4"/>
      <c r="F24" s="4"/>
      <c r="G24" s="8"/>
      <c r="H24" s="4"/>
      <c r="I24" s="4"/>
      <c r="J24" s="4"/>
      <c r="K24" s="4"/>
      <c r="L24" s="4"/>
      <c r="M24" s="4"/>
      <c r="N24" s="4"/>
      <c r="O24" s="4"/>
      <c r="P24" s="4"/>
    </row>
    <row r="25" spans="1:16" ht="15.75">
      <c r="A25" s="2"/>
      <c r="B25" s="4"/>
      <c r="C25" s="4"/>
      <c r="D25" s="4"/>
      <c r="E25" s="4"/>
      <c r="F25" s="4"/>
      <c r="G25" s="8"/>
      <c r="H25" s="4"/>
      <c r="I25" s="4"/>
      <c r="J25" s="4"/>
      <c r="K25" s="4"/>
      <c r="L25" s="4"/>
      <c r="M25" s="4"/>
      <c r="N25" s="4"/>
      <c r="O25" s="4"/>
      <c r="P25" s="4"/>
    </row>
    <row r="26" spans="1:16" ht="15.7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5.7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30" spans="1:16">
      <c r="A30" s="110"/>
      <c r="B30" s="110"/>
      <c r="C30" s="110"/>
      <c r="D30" s="110"/>
      <c r="E30" s="110"/>
      <c r="F30" s="110"/>
      <c r="G30" s="110"/>
    </row>
    <row r="31" spans="1:16">
      <c r="A31" s="110"/>
      <c r="B31" s="110"/>
      <c r="C31" s="110"/>
      <c r="D31" s="110"/>
      <c r="E31" s="110"/>
      <c r="F31" s="110"/>
      <c r="G31" s="110"/>
    </row>
  </sheetData>
  <mergeCells count="4">
    <mergeCell ref="A30:G31"/>
    <mergeCell ref="D14:G14"/>
    <mergeCell ref="A1:O2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73"/>
  <sheetViews>
    <sheetView topLeftCell="A22" zoomScale="70" zoomScaleNormal="70" zoomScaleSheetLayoutView="115" zoomScalePageLayoutView="70" workbookViewId="0">
      <selection activeCell="C28" sqref="C28"/>
    </sheetView>
  </sheetViews>
  <sheetFormatPr defaultColWidth="9" defaultRowHeight="15"/>
  <cols>
    <col min="1" max="1" width="9" style="17"/>
    <col min="2" max="2" width="44.28515625" style="17" bestFit="1" customWidth="1"/>
    <col min="3" max="3" width="54.85546875" style="17" bestFit="1" customWidth="1"/>
    <col min="4" max="4" width="68.5703125" style="17" bestFit="1" customWidth="1"/>
    <col min="5" max="5" width="36.5703125" style="17" bestFit="1" customWidth="1"/>
    <col min="6" max="6" width="52.140625" style="17" bestFit="1" customWidth="1"/>
    <col min="7" max="7" width="52.28515625" style="17" bestFit="1" customWidth="1"/>
    <col min="8" max="8" width="50.28515625" style="17" bestFit="1" customWidth="1"/>
    <col min="9" max="9" width="45" style="17" bestFit="1" customWidth="1"/>
    <col min="10" max="10" width="34.5703125" style="17" bestFit="1" customWidth="1"/>
    <col min="11" max="11" width="35.7109375" style="17" bestFit="1" customWidth="1"/>
    <col min="12" max="12" width="32.42578125" style="17" bestFit="1" customWidth="1"/>
    <col min="13" max="13" width="8.5703125" style="17" bestFit="1" customWidth="1"/>
    <col min="14" max="20" width="20.7109375" style="17" customWidth="1"/>
    <col min="21" max="16384" width="9" style="17"/>
  </cols>
  <sheetData>
    <row r="1" spans="2:10" ht="36.75" customHeight="1" thickBot="1">
      <c r="B1" s="64" t="s">
        <v>188</v>
      </c>
      <c r="C1" s="64"/>
      <c r="D1" s="64"/>
      <c r="E1" s="64"/>
      <c r="F1" s="64"/>
      <c r="G1" s="64"/>
      <c r="H1" s="64"/>
      <c r="I1" s="64"/>
      <c r="J1" s="64"/>
    </row>
    <row r="2" spans="2:10" ht="15" customHeight="1">
      <c r="B2" s="122" t="s">
        <v>25</v>
      </c>
      <c r="C2" s="123"/>
      <c r="D2" s="123"/>
      <c r="E2" s="123"/>
      <c r="F2" s="123"/>
      <c r="G2" s="123"/>
      <c r="H2" s="123"/>
      <c r="I2" s="123"/>
      <c r="J2" s="124"/>
    </row>
    <row r="3" spans="2:10" ht="15.75" customHeight="1" thickBot="1">
      <c r="B3" s="125">
        <f>'SEZ. LOIRI'!B3:J3+'SEZ. PORTO SAN PAOLO'!B3:J3+'SEZ. OVILò'!B3:J3+'SEZ. AZZANì'!B3:J3+'SEZ. MONTE LITTU'!B3:J3</f>
        <v>1093</v>
      </c>
      <c r="C3" s="126"/>
      <c r="D3" s="126"/>
      <c r="E3" s="126"/>
      <c r="F3" s="126"/>
      <c r="G3" s="126"/>
      <c r="H3" s="126"/>
      <c r="I3" s="126"/>
      <c r="J3" s="127"/>
    </row>
    <row r="4" spans="2:10">
      <c r="B4" s="61" t="s">
        <v>26</v>
      </c>
      <c r="C4" s="62" t="s">
        <v>27</v>
      </c>
      <c r="D4" s="62" t="s">
        <v>28</v>
      </c>
      <c r="E4" s="53" t="s">
        <v>29</v>
      </c>
      <c r="F4" s="53" t="s">
        <v>30</v>
      </c>
      <c r="G4" s="62" t="s">
        <v>32</v>
      </c>
      <c r="H4" s="62" t="s">
        <v>31</v>
      </c>
      <c r="I4" s="62" t="s">
        <v>33</v>
      </c>
      <c r="J4" s="63" t="s">
        <v>34</v>
      </c>
    </row>
    <row r="5" spans="2:10" ht="15.75" thickBot="1">
      <c r="B5" s="58">
        <f>'SEZ. LOIRI'!B5+'SEZ. PORTO SAN PAOLO'!B5+'SEZ. OVILò'!B5+'SEZ. AZZANì'!B5+'SEZ. MONTE LITTU'!B5</f>
        <v>11</v>
      </c>
      <c r="C5" s="60">
        <f>'SEZ. LOIRI'!C5+'SEZ. PORTO SAN PAOLO'!C5+'SEZ. OVILò'!C5+'SEZ. AZZANì'!C5+'SEZ. MONTE LITTU'!C5</f>
        <v>5</v>
      </c>
      <c r="D5" s="60">
        <f>'SEZ. LOIRI'!D5+'SEZ. PORTO SAN PAOLO'!D5+'SEZ. OVILò'!D5+'SEZ. AZZANì'!D5+'SEZ. MONTE LITTU'!D5</f>
        <v>984</v>
      </c>
      <c r="E5" s="56">
        <f>'SEZ. LOIRI'!E5+'SEZ. PORTO SAN PAOLO'!E5+'SEZ. OVILò'!E5+'SEZ. AZZANì'!E5+'SEZ. MONTE LITTU'!E5</f>
        <v>2</v>
      </c>
      <c r="F5" s="56">
        <f>'SEZ. LOIRI'!F5+'SEZ. PORTO SAN PAOLO'!F5+'SEZ. OVILò'!F5+'SEZ. AZZANì'!F5+'SEZ. MONTE LITTU'!F5</f>
        <v>88</v>
      </c>
      <c r="G5" s="60">
        <f>'SEZ. LOIRI'!G5+'SEZ. PORTO SAN PAOLO'!G5+'SEZ. OVILò'!G5+'SEZ. AZZANì'!G5+'SEZ. MONTE LITTU'!G5</f>
        <v>4</v>
      </c>
      <c r="H5" s="60">
        <f>'SEZ. LOIRI'!H5+'SEZ. PORTO SAN PAOLO'!H5+'SEZ. OVILò'!H5+'SEZ. AZZANì'!H5+'SEZ. MONTE LITTU'!H5</f>
        <v>10</v>
      </c>
      <c r="I5" s="60">
        <f>'SEZ. LOIRI'!I5+'SEZ. PORTO SAN PAOLO'!I5+'SEZ. OVILò'!I5+'SEZ. AZZANì'!I5+'SEZ. MONTE LITTU'!I5</f>
        <v>4</v>
      </c>
      <c r="J5" s="57">
        <f>'SEZ. LOIRI'!J5+'SEZ. PORTO SAN PAOLO'!J5+'SEZ. OVILò'!J5+'SEZ. AZZANì'!J5+'SEZ. MONTE LITTU'!J5</f>
        <v>7</v>
      </c>
    </row>
    <row r="6" spans="2:10">
      <c r="B6" s="45" t="s">
        <v>54</v>
      </c>
      <c r="C6" s="40" t="s">
        <v>60</v>
      </c>
      <c r="D6" s="40" t="s">
        <v>64</v>
      </c>
      <c r="E6" s="40" t="s">
        <v>70</v>
      </c>
      <c r="F6" s="40" t="s">
        <v>76</v>
      </c>
      <c r="G6" s="40" t="s">
        <v>82</v>
      </c>
      <c r="H6" s="40" t="s">
        <v>86</v>
      </c>
      <c r="I6" s="42" t="s">
        <v>92</v>
      </c>
      <c r="J6" s="41" t="s">
        <v>96</v>
      </c>
    </row>
    <row r="7" spans="2:10">
      <c r="B7" s="46">
        <f>'SEZ. LOIRI'!B7+'SEZ. PORTO SAN PAOLO'!B7+'SEZ. OVILò'!B7+'SEZ. AZZANì'!B7+'SEZ. MONTE LITTU'!B7</f>
        <v>1</v>
      </c>
      <c r="C7" s="22">
        <f>'SEZ. LOIRI'!C7+'SEZ. PORTO SAN PAOLO'!C7+'SEZ. OVILò'!C7+'SEZ. AZZANì'!C7+'SEZ. MONTE LITTU'!C7</f>
        <v>2</v>
      </c>
      <c r="D7" s="22">
        <f>'SEZ. LOIRI'!D7+'SEZ. PORTO SAN PAOLO'!D7+'SEZ. OVILò'!D7+'SEZ. AZZANì'!D7+'SEZ. MONTE LITTU'!D7</f>
        <v>70</v>
      </c>
      <c r="E7" s="22">
        <f>'SEZ. LOIRI'!E7+'SEZ. PORTO SAN PAOLO'!E7+'SEZ. OVILò'!E7+'SEZ. AZZANì'!E7+'SEZ. MONTE LITTU'!E7</f>
        <v>0</v>
      </c>
      <c r="F7" s="22">
        <f>'SEZ. LOIRI'!F7+'SEZ. PORTO SAN PAOLO'!F7+'SEZ. OVILò'!F7+'SEZ. AZZANì'!F7+'SEZ. MONTE LITTU'!F7</f>
        <v>27</v>
      </c>
      <c r="G7" s="22">
        <f>'SEZ. LOIRI'!G7+'SEZ. PORTO SAN PAOLO'!G7+'SEZ. OVILò'!G7+'SEZ. AZZANì'!G7+'SEZ. MONTE LITTU'!G7</f>
        <v>0</v>
      </c>
      <c r="H7" s="22">
        <f>'SEZ. LOIRI'!H7+'SEZ. PORTO SAN PAOLO'!H7+'SEZ. OVILò'!H7+'SEZ. AZZANì'!H7+'SEZ. MONTE LITTU'!H7</f>
        <v>3</v>
      </c>
      <c r="I7" s="22">
        <f>'SEZ. LOIRI'!I7+'SEZ. PORTO SAN PAOLO'!I7+'SEZ. OVILò'!I7+'SEZ. AZZANì'!I7+'SEZ. MONTE LITTU'!I7</f>
        <v>0</v>
      </c>
      <c r="J7" s="24">
        <f>'SEZ. LOIRI'!J7+'SEZ. PORTO SAN PAOLO'!J7+'SEZ. OVILò'!J7+'SEZ. AZZANì'!J7+'SEZ. MONTE LITTU'!J7</f>
        <v>0</v>
      </c>
    </row>
    <row r="8" spans="2:10">
      <c r="B8" s="46" t="s">
        <v>55</v>
      </c>
      <c r="C8" s="22" t="s">
        <v>61</v>
      </c>
      <c r="D8" s="22" t="s">
        <v>65</v>
      </c>
      <c r="E8" s="22" t="s">
        <v>71</v>
      </c>
      <c r="F8" s="22" t="s">
        <v>77</v>
      </c>
      <c r="G8" s="22" t="s">
        <v>83</v>
      </c>
      <c r="H8" s="22" t="s">
        <v>87</v>
      </c>
      <c r="I8" s="22" t="s">
        <v>93</v>
      </c>
      <c r="J8" s="24" t="s">
        <v>97</v>
      </c>
    </row>
    <row r="9" spans="2:10">
      <c r="B9" s="46">
        <f>'SEZ. LOIRI'!B9+'SEZ. PORTO SAN PAOLO'!B9+'SEZ. OVILò'!B9+'SEZ. AZZANì'!B9+'SEZ. MONTE LITTU'!B9</f>
        <v>4</v>
      </c>
      <c r="C9" s="22">
        <f>'SEZ. LOIRI'!C9+'SEZ. PORTO SAN PAOLO'!C9+'SEZ. OVILò'!C9+'SEZ. AZZANì'!C9+'SEZ. MONTE LITTU'!C9</f>
        <v>0</v>
      </c>
      <c r="D9" s="22">
        <f>'SEZ. LOIRI'!D9+'SEZ. PORTO SAN PAOLO'!D9+'SEZ. OVILò'!D9+'SEZ. AZZANì'!D9+'SEZ. MONTE LITTU'!D9</f>
        <v>3</v>
      </c>
      <c r="E9" s="22">
        <f>'SEZ. LOIRI'!E9+'SEZ. PORTO SAN PAOLO'!E9+'SEZ. OVILò'!E9+'SEZ. AZZANì'!E9+'SEZ. MONTE LITTU'!E9</f>
        <v>0</v>
      </c>
      <c r="F9" s="22">
        <f>'SEZ. LOIRI'!F9+'SEZ. PORTO SAN PAOLO'!F9+'SEZ. OVILò'!F9+'SEZ. AZZANì'!F9+'SEZ. MONTE LITTU'!F9</f>
        <v>2</v>
      </c>
      <c r="G9" s="22">
        <f>'SEZ. LOIRI'!G9+'SEZ. PORTO SAN PAOLO'!G9+'SEZ. OVILò'!G9+'SEZ. AZZANì'!G9+'SEZ. MONTE LITTU'!G9</f>
        <v>2</v>
      </c>
      <c r="H9" s="22">
        <f>'SEZ. LOIRI'!H9+'SEZ. PORTO SAN PAOLO'!H9+'SEZ. OVILò'!H9+'SEZ. AZZANì'!H9+'SEZ. MONTE LITTU'!H9</f>
        <v>0</v>
      </c>
      <c r="I9" s="22">
        <f>'SEZ. LOIRI'!I9+'SEZ. PORTO SAN PAOLO'!I9+'SEZ. OVILò'!I9+'SEZ. AZZANì'!I9+'SEZ. MONTE LITTU'!I9</f>
        <v>2</v>
      </c>
      <c r="J9" s="24">
        <f>'SEZ. LOIRI'!J9+'SEZ. PORTO SAN PAOLO'!J9+'SEZ. OVILò'!J9+'SEZ. AZZANì'!J9+'SEZ. MONTE LITTU'!J9</f>
        <v>0</v>
      </c>
    </row>
    <row r="10" spans="2:10">
      <c r="B10" s="46" t="s">
        <v>56</v>
      </c>
      <c r="C10" s="22" t="s">
        <v>62</v>
      </c>
      <c r="D10" s="22" t="s">
        <v>66</v>
      </c>
      <c r="E10" s="22" t="s">
        <v>72</v>
      </c>
      <c r="F10" s="22" t="s">
        <v>78</v>
      </c>
      <c r="G10" s="22" t="s">
        <v>84</v>
      </c>
      <c r="H10" s="22" t="s">
        <v>88</v>
      </c>
      <c r="I10" s="22" t="s">
        <v>94</v>
      </c>
      <c r="J10" s="24" t="s">
        <v>98</v>
      </c>
    </row>
    <row r="11" spans="2:10">
      <c r="B11" s="46">
        <f>'SEZ. LOIRI'!B11+'SEZ. PORTO SAN PAOLO'!B11+'SEZ. OVILò'!B11+'SEZ. AZZANì'!B11+'SEZ. MONTE LITTU'!B11</f>
        <v>0</v>
      </c>
      <c r="C11" s="22">
        <f>'SEZ. LOIRI'!C11+'SEZ. PORTO SAN PAOLO'!C11+'SEZ. OVILò'!C11+'SEZ. AZZANì'!C11+'SEZ. MONTE LITTU'!C11</f>
        <v>0</v>
      </c>
      <c r="D11" s="22">
        <f>'SEZ. LOIRI'!D11+'SEZ. PORTO SAN PAOLO'!D11+'SEZ. OVILò'!D11+'SEZ. AZZANì'!D11+'SEZ. MONTE LITTU'!D11</f>
        <v>37</v>
      </c>
      <c r="E11" s="22">
        <f>'SEZ. LOIRI'!E11+'SEZ. PORTO SAN PAOLO'!E11+'SEZ. OVILò'!E11+'SEZ. AZZANì'!E11+'SEZ. MONTE LITTU'!E11</f>
        <v>0</v>
      </c>
      <c r="F11" s="22">
        <f>'SEZ. LOIRI'!F11+'SEZ. PORTO SAN PAOLO'!F11+'SEZ. OVILò'!F11+'SEZ. AZZANì'!F11+'SEZ. MONTE LITTU'!F11</f>
        <v>22</v>
      </c>
      <c r="G11" s="22">
        <f>'SEZ. LOIRI'!G11+'SEZ. PORTO SAN PAOLO'!G11+'SEZ. OVILò'!G11+'SEZ. AZZANì'!G11+'SEZ. MONTE LITTU'!G11</f>
        <v>1</v>
      </c>
      <c r="H11" s="22">
        <f>'SEZ. LOIRI'!H11+'SEZ. PORTO SAN PAOLO'!H11+'SEZ. OVILò'!H11+'SEZ. AZZANì'!H11+'SEZ. MONTE LITTU'!H11</f>
        <v>0</v>
      </c>
      <c r="I11" s="22">
        <f>'SEZ. LOIRI'!I11+'SEZ. PORTO SAN PAOLO'!I11+'SEZ. OVILò'!I11+'SEZ. AZZANì'!I11+'SEZ. MONTE LITTU'!I11</f>
        <v>0</v>
      </c>
      <c r="J11" s="24">
        <f>'SEZ. LOIRI'!J11+'SEZ. PORTO SAN PAOLO'!J11+'SEZ. OVILò'!J11+'SEZ. AZZANì'!J11+'SEZ. MONTE LITTU'!J11</f>
        <v>0</v>
      </c>
    </row>
    <row r="12" spans="2:10">
      <c r="B12" s="46" t="s">
        <v>57</v>
      </c>
      <c r="C12" s="22" t="s">
        <v>63</v>
      </c>
      <c r="D12" s="22" t="s">
        <v>67</v>
      </c>
      <c r="E12" s="22" t="s">
        <v>73</v>
      </c>
      <c r="F12" s="22" t="s">
        <v>79</v>
      </c>
      <c r="G12" s="22" t="s">
        <v>85</v>
      </c>
      <c r="H12" s="22" t="s">
        <v>89</v>
      </c>
      <c r="I12" s="22" t="s">
        <v>95</v>
      </c>
      <c r="J12" s="24" t="s">
        <v>99</v>
      </c>
    </row>
    <row r="13" spans="2:10">
      <c r="B13" s="46">
        <f>'SEZ. LOIRI'!B13+'SEZ. PORTO SAN PAOLO'!B13+'SEZ. OVILò'!B13+'SEZ. AZZANì'!B13+'SEZ. MONTE LITTU'!B13</f>
        <v>0</v>
      </c>
      <c r="C13" s="22">
        <f>'SEZ. LOIRI'!C13+'SEZ. PORTO SAN PAOLO'!C13+'SEZ. OVILò'!C13+'SEZ. AZZANì'!C13+'SEZ. MONTE LITTU'!C13</f>
        <v>0</v>
      </c>
      <c r="D13" s="22">
        <f>'SEZ. LOIRI'!D13+'SEZ. PORTO SAN PAOLO'!D13+'SEZ. OVILò'!D13+'SEZ. AZZANì'!D13+'SEZ. MONTE LITTU'!D13</f>
        <v>1</v>
      </c>
      <c r="E13" s="22">
        <f>'SEZ. LOIRI'!E13+'SEZ. PORTO SAN PAOLO'!E13+'SEZ. OVILò'!E13+'SEZ. AZZANì'!E13+'SEZ. MONTE LITTU'!E13</f>
        <v>0</v>
      </c>
      <c r="F13" s="22">
        <f>'SEZ. LOIRI'!F13+'SEZ. PORTO SAN PAOLO'!F13+'SEZ. OVILò'!F13+'SEZ. AZZANì'!F13+'SEZ. MONTE LITTU'!F13</f>
        <v>11</v>
      </c>
      <c r="G13" s="22">
        <f>'SEZ. LOIRI'!G13+'SEZ. PORTO SAN PAOLO'!G13+'SEZ. OVILò'!G13+'SEZ. AZZANì'!G13+'SEZ. MONTE LITTU'!G13</f>
        <v>0</v>
      </c>
      <c r="H13" s="22">
        <f>'SEZ. LOIRI'!H13+'SEZ. PORTO SAN PAOLO'!H13+'SEZ. OVILò'!H13+'SEZ. AZZANì'!H13+'SEZ. MONTE LITTU'!H13</f>
        <v>2</v>
      </c>
      <c r="I13" s="22">
        <f>'SEZ. LOIRI'!I13+'SEZ. PORTO SAN PAOLO'!I13+'SEZ. OVILò'!I13+'SEZ. AZZANì'!I13+'SEZ. MONTE LITTU'!I13</f>
        <v>0</v>
      </c>
      <c r="J13" s="24">
        <f>'SEZ. LOIRI'!J13+'SEZ. PORTO SAN PAOLO'!J13+'SEZ. OVILò'!J13+'SEZ. AZZANì'!J13+'SEZ. MONTE LITTU'!J13</f>
        <v>0</v>
      </c>
    </row>
    <row r="14" spans="2:10">
      <c r="B14" s="46" t="s">
        <v>58</v>
      </c>
      <c r="C14" s="22"/>
      <c r="D14" s="22" t="s">
        <v>68</v>
      </c>
      <c r="E14" s="22" t="s">
        <v>74</v>
      </c>
      <c r="F14" s="22" t="s">
        <v>80</v>
      </c>
      <c r="G14" s="22"/>
      <c r="H14" s="22" t="s">
        <v>90</v>
      </c>
      <c r="I14" s="22"/>
      <c r="J14" s="24"/>
    </row>
    <row r="15" spans="2:10">
      <c r="B15" s="46">
        <f>'SEZ. LOIRI'!B15+'SEZ. PORTO SAN PAOLO'!B15+'SEZ. OVILò'!B15+'SEZ. AZZANì'!B15+'SEZ. MONTE LITTU'!B15</f>
        <v>0</v>
      </c>
      <c r="C15" s="22">
        <f>'SEZ. LOIRI'!C15+'SEZ. PORTO SAN PAOLO'!C15+'SEZ. OVILò'!C15+'SEZ. AZZANì'!C15+'SEZ. MONTE LITTU'!C15</f>
        <v>0</v>
      </c>
      <c r="D15" s="22">
        <f>'SEZ. LOIRI'!D15+'SEZ. PORTO SAN PAOLO'!D15+'SEZ. OVILò'!D15+'SEZ. AZZANì'!D15+'SEZ. MONTE LITTU'!D15</f>
        <v>915</v>
      </c>
      <c r="E15" s="22">
        <f>'SEZ. LOIRI'!E15+'SEZ. PORTO SAN PAOLO'!E15+'SEZ. OVILò'!E15+'SEZ. AZZANì'!E15+'SEZ. MONTE LITTU'!E15</f>
        <v>0</v>
      </c>
      <c r="F15" s="22">
        <f>'SEZ. LOIRI'!F15+'SEZ. PORTO SAN PAOLO'!F15+'SEZ. OVILò'!F15+'SEZ. AZZANì'!F15+'SEZ. MONTE LITTU'!F15</f>
        <v>5</v>
      </c>
      <c r="G15" s="22">
        <f>'SEZ. LOIRI'!G15+'SEZ. PORTO SAN PAOLO'!G15+'SEZ. OVILò'!G15+'SEZ. AZZANì'!G15+'SEZ. MONTE LITTU'!G15</f>
        <v>0</v>
      </c>
      <c r="H15" s="22">
        <f>'SEZ. LOIRI'!H15+'SEZ. PORTO SAN PAOLO'!H15+'SEZ. OVILò'!H15+'SEZ. AZZANì'!H15+'SEZ. MONTE LITTU'!H15</f>
        <v>0</v>
      </c>
      <c r="I15" s="22">
        <f>'SEZ. LOIRI'!I15+'SEZ. PORTO SAN PAOLO'!I15+'SEZ. OVILò'!I15+'SEZ. AZZANì'!I15+'SEZ. MONTE LITTU'!I15</f>
        <v>0</v>
      </c>
      <c r="J15" s="24">
        <f>'SEZ. LOIRI'!J15+'SEZ. PORTO SAN PAOLO'!J15+'SEZ. OVILò'!J15+'SEZ. AZZANì'!J15+'SEZ. MONTE LITTU'!J15</f>
        <v>0</v>
      </c>
    </row>
    <row r="16" spans="2:10">
      <c r="B16" s="46" t="s">
        <v>59</v>
      </c>
      <c r="C16" s="22"/>
      <c r="D16" s="22" t="s">
        <v>69</v>
      </c>
      <c r="E16" s="22" t="s">
        <v>75</v>
      </c>
      <c r="F16" s="22" t="s">
        <v>81</v>
      </c>
      <c r="G16" s="22"/>
      <c r="H16" s="22" t="s">
        <v>91</v>
      </c>
      <c r="I16" s="22"/>
      <c r="J16" s="24"/>
    </row>
    <row r="17" spans="2:12" ht="15.75" thickBot="1">
      <c r="B17" s="29">
        <f>'SEZ. LOIRI'!B17+'SEZ. PORTO SAN PAOLO'!B17+'SEZ. OVILò'!B17+'SEZ. AZZANì'!B17+'SEZ. MONTE LITTU'!B17</f>
        <v>0</v>
      </c>
      <c r="C17" s="26">
        <f>'SEZ. LOIRI'!C17+'SEZ. PORTO SAN PAOLO'!C17+'SEZ. OVILò'!C17+'SEZ. AZZANì'!C17+'SEZ. MONTE LITTU'!C17</f>
        <v>0</v>
      </c>
      <c r="D17" s="26">
        <f>'SEZ. LOIRI'!D17+'SEZ. PORTO SAN PAOLO'!D17+'SEZ. OVILò'!D17+'SEZ. AZZANì'!D17+'SEZ. MONTE LITTU'!D17</f>
        <v>89</v>
      </c>
      <c r="E17" s="26">
        <f>'SEZ. LOIRI'!E17+'SEZ. PORTO SAN PAOLO'!E17+'SEZ. OVILò'!E17+'SEZ. AZZANì'!E17+'SEZ. MONTE LITTU'!E17</f>
        <v>0</v>
      </c>
      <c r="F17" s="26">
        <f>'SEZ. LOIRI'!F17+'SEZ. PORTO SAN PAOLO'!F17+'SEZ. OVILò'!F17+'SEZ. AZZANì'!F17+'SEZ. MONTE LITTU'!F17</f>
        <v>10</v>
      </c>
      <c r="G17" s="26">
        <f>'SEZ. LOIRI'!G17+'SEZ. PORTO SAN PAOLO'!G17+'SEZ. OVILò'!G17+'SEZ. AZZANì'!G17+'SEZ. MONTE LITTU'!G17</f>
        <v>0</v>
      </c>
      <c r="H17" s="26">
        <f>'SEZ. LOIRI'!H17+'SEZ. PORTO SAN PAOLO'!H17+'SEZ. OVILò'!H17+'SEZ. AZZANì'!H17+'SEZ. MONTE LITTU'!H17</f>
        <v>2</v>
      </c>
      <c r="I17" s="26">
        <f>'SEZ. LOIRI'!I17+'SEZ. PORTO SAN PAOLO'!I17+'SEZ. OVILò'!I17+'SEZ. AZZANì'!I17+'SEZ. MONTE LITTU'!I17</f>
        <v>0</v>
      </c>
      <c r="J17" s="27">
        <f>'SEZ. LOIRI'!J17+'SEZ. PORTO SAN PAOLO'!J17+'SEZ. OVILò'!J17+'SEZ. AZZANì'!J17+'SEZ. MONTE LITTU'!J17</f>
        <v>0</v>
      </c>
    </row>
    <row r="18" spans="2:1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ht="19.5" customHeight="1" thickBot="1"/>
    <row r="21" spans="2:12" ht="21">
      <c r="B21" s="128" t="s">
        <v>35</v>
      </c>
      <c r="C21" s="129"/>
      <c r="D21" s="129"/>
      <c r="E21" s="129"/>
      <c r="F21" s="129"/>
      <c r="G21" s="129"/>
      <c r="H21" s="129"/>
      <c r="I21" s="129"/>
      <c r="J21" s="130"/>
    </row>
    <row r="22" spans="2:12" ht="15" customHeight="1" thickBot="1">
      <c r="B22" s="131">
        <f>'SEZ. LOIRI'!B22:J22+'SEZ. PORTO SAN PAOLO'!B22:J22+'SEZ. OVILò'!B22:J22+'SEZ. AZZANì'!B22:J22+'SEZ. MONTE LITTU'!B22:J22</f>
        <v>556</v>
      </c>
      <c r="C22" s="132"/>
      <c r="D22" s="132"/>
      <c r="E22" s="132"/>
      <c r="F22" s="132"/>
      <c r="G22" s="132"/>
      <c r="H22" s="132"/>
      <c r="I22" s="132"/>
      <c r="J22" s="133"/>
    </row>
    <row r="23" spans="2:12">
      <c r="B23" s="54" t="s">
        <v>37</v>
      </c>
      <c r="C23" s="59" t="s">
        <v>38</v>
      </c>
      <c r="D23" s="59" t="s">
        <v>39</v>
      </c>
      <c r="E23" s="59" t="s">
        <v>40</v>
      </c>
      <c r="F23" s="59" t="s">
        <v>41</v>
      </c>
      <c r="G23" s="59" t="s">
        <v>42</v>
      </c>
      <c r="H23" s="59" t="s">
        <v>43</v>
      </c>
      <c r="I23" s="59" t="s">
        <v>44</v>
      </c>
      <c r="J23" s="65" t="s">
        <v>45</v>
      </c>
    </row>
    <row r="24" spans="2:12" ht="15.75" thickBot="1">
      <c r="B24" s="55">
        <f>'SEZ. LOIRI'!B24+'SEZ. PORTO SAN PAOLO'!B24+'SEZ. OVILò'!B24+'SEZ. AZZANì'!B24+'SEZ. MONTE LITTU'!B24</f>
        <v>150</v>
      </c>
      <c r="C24" s="60">
        <f>'SEZ. LOIRI'!C24+'SEZ. PORTO SAN PAOLO'!C24+'SEZ. OVILò'!C24+'SEZ. AZZANì'!C24+'SEZ. MONTE LITTU'!C24</f>
        <v>33</v>
      </c>
      <c r="D24" s="60">
        <f>'SEZ. LOIRI'!D24+'SEZ. PORTO SAN PAOLO'!D24+'SEZ. OVILò'!D24+'SEZ. AZZANì'!D24+'SEZ. MONTE LITTU'!D24</f>
        <v>59</v>
      </c>
      <c r="E24" s="60">
        <f>'SEZ. LOIRI'!E24+'SEZ. PORTO SAN PAOLO'!E24+'SEZ. OVILò'!E24+'SEZ. AZZANì'!E24+'SEZ. MONTE LITTU'!E24</f>
        <v>64</v>
      </c>
      <c r="F24" s="60">
        <f>'SEZ. LOIRI'!F24+'SEZ. PORTO SAN PAOLO'!F24+'SEZ. OVILò'!F24+'SEZ. AZZANì'!F24+'SEZ. MONTE LITTU'!F24</f>
        <v>120</v>
      </c>
      <c r="G24" s="60">
        <f>'SEZ. LOIRI'!G24+'SEZ. PORTO SAN PAOLO'!G24+'SEZ. OVILò'!G24+'SEZ. AZZANì'!G24+'SEZ. MONTE LITTU'!G24</f>
        <v>13</v>
      </c>
      <c r="H24" s="60">
        <f>'SEZ. LOIRI'!H24+'SEZ. PORTO SAN PAOLO'!H24+'SEZ. OVILò'!H24+'SEZ. AZZANì'!H24+'SEZ. MONTE LITTU'!H24</f>
        <v>0</v>
      </c>
      <c r="I24" s="60">
        <f>'SEZ. LOIRI'!I24+'SEZ. PORTO SAN PAOLO'!I24+'SEZ. OVILò'!I24+'SEZ. AZZANì'!I24+'SEZ. MONTE LITTU'!I24</f>
        <v>24</v>
      </c>
      <c r="J24" s="66">
        <f>'SEZ. LOIRI'!J24+'SEZ. PORTO SAN PAOLO'!J24+'SEZ. OVILò'!J24+'SEZ. AZZANì'!J24+'SEZ. MONTE LITTU'!J24</f>
        <v>41</v>
      </c>
    </row>
    <row r="25" spans="2:12">
      <c r="B25" s="52" t="s">
        <v>100</v>
      </c>
      <c r="C25" s="52" t="s">
        <v>106</v>
      </c>
      <c r="D25" s="52" t="s">
        <v>112</v>
      </c>
      <c r="E25" s="52" t="s">
        <v>118</v>
      </c>
      <c r="F25" s="52" t="s">
        <v>124</v>
      </c>
      <c r="G25" s="52" t="s">
        <v>130</v>
      </c>
      <c r="H25" s="52" t="s">
        <v>136</v>
      </c>
      <c r="I25" s="52" t="s">
        <v>140</v>
      </c>
      <c r="J25" s="52" t="s">
        <v>146</v>
      </c>
    </row>
    <row r="26" spans="2:12">
      <c r="B26" s="21">
        <f>'SEZ. LOIRI'!B26+'SEZ. PORTO SAN PAOLO'!B26+'SEZ. OVILò'!B26+'SEZ. AZZANì'!B26+'SEZ. MONTE LITTU'!B26</f>
        <v>55</v>
      </c>
      <c r="C26" s="21">
        <f>'SEZ. LOIRI'!C26+'SEZ. PORTO SAN PAOLO'!C26+'SEZ. OVILò'!C26+'SEZ. AZZANì'!C26+'SEZ. MONTE LITTU'!C26</f>
        <v>14</v>
      </c>
      <c r="D26" s="21">
        <f>'SEZ. LOIRI'!D26+'SEZ. PORTO SAN PAOLO'!D26+'SEZ. OVILò'!D26+'SEZ. AZZANì'!D26+'SEZ. MONTE LITTU'!D26</f>
        <v>48</v>
      </c>
      <c r="E26" s="21">
        <f>'SEZ. LOIRI'!E26+'SEZ. PORTO SAN PAOLO'!E26+'SEZ. OVILò'!E26+'SEZ. AZZANì'!E26+'SEZ. MONTE LITTU'!E26</f>
        <v>0</v>
      </c>
      <c r="F26" s="21">
        <f>'SEZ. LOIRI'!F26+'SEZ. PORTO SAN PAOLO'!F26+'SEZ. OVILò'!F26+'SEZ. AZZANì'!F26+'SEZ. MONTE LITTU'!F26</f>
        <v>1</v>
      </c>
      <c r="G26" s="21">
        <f>'SEZ. LOIRI'!G26+'SEZ. PORTO SAN PAOLO'!G26+'SEZ. OVILò'!G26+'SEZ. AZZANì'!G26+'SEZ. MONTE LITTU'!G26</f>
        <v>9</v>
      </c>
      <c r="H26" s="21">
        <f>'SEZ. LOIRI'!H26+'SEZ. PORTO SAN PAOLO'!H26+'SEZ. OVILò'!H26+'SEZ. AZZANì'!H26+'SEZ. MONTE LITTU'!H26</f>
        <v>0</v>
      </c>
      <c r="I26" s="21">
        <f>'SEZ. LOIRI'!I26+'SEZ. PORTO SAN PAOLO'!I26+'SEZ. OVILò'!I26+'SEZ. AZZANì'!I26+'SEZ. MONTE LITTU'!I26</f>
        <v>15</v>
      </c>
      <c r="J26" s="21">
        <f>'SEZ. LOIRI'!J26+'SEZ. PORTO SAN PAOLO'!J26+'SEZ. OVILò'!J26+'SEZ. AZZANì'!J26+'SEZ. MONTE LITTU'!J26</f>
        <v>9</v>
      </c>
    </row>
    <row r="27" spans="2:12">
      <c r="B27" s="21" t="s">
        <v>101</v>
      </c>
      <c r="C27" s="21" t="s">
        <v>107</v>
      </c>
      <c r="D27" s="21" t="s">
        <v>113</v>
      </c>
      <c r="E27" s="21" t="s">
        <v>119</v>
      </c>
      <c r="F27" s="21" t="s">
        <v>125</v>
      </c>
      <c r="G27" s="21" t="s">
        <v>131</v>
      </c>
      <c r="H27" s="21" t="s">
        <v>137</v>
      </c>
      <c r="I27" s="21" t="s">
        <v>141</v>
      </c>
      <c r="J27" s="21" t="s">
        <v>147</v>
      </c>
    </row>
    <row r="28" spans="2:12">
      <c r="B28" s="21">
        <f>'SEZ. LOIRI'!B28+'SEZ. PORTO SAN PAOLO'!B28+'SEZ. OVILò'!B28+'SEZ. AZZANì'!B28+'SEZ. MONTE LITTU'!B28</f>
        <v>68</v>
      </c>
      <c r="C28" s="21">
        <f>'SEZ. LOIRI'!C28+'SEZ. PORTO SAN PAOLO'!C28+'SEZ. OVILò'!C28+'SEZ. AZZANì'!C28+'SEZ. MONTE LITTU'!C28</f>
        <v>1</v>
      </c>
      <c r="D28" s="21">
        <f>'SEZ. LOIRI'!D28+'SEZ. PORTO SAN PAOLO'!D28+'SEZ. OVILò'!D28+'SEZ. AZZANì'!D28+'SEZ. MONTE LITTU'!D28</f>
        <v>1</v>
      </c>
      <c r="E28" s="21">
        <f>'SEZ. LOIRI'!E28+'SEZ. PORTO SAN PAOLO'!E28+'SEZ. OVILò'!E28+'SEZ. AZZANì'!E28+'SEZ. MONTE LITTU'!E28</f>
        <v>6</v>
      </c>
      <c r="F28" s="21">
        <f>'SEZ. LOIRI'!F28+'SEZ. PORTO SAN PAOLO'!F28+'SEZ. OVILò'!F28+'SEZ. AZZANì'!F28+'SEZ. MONTE LITTU'!F28</f>
        <v>30</v>
      </c>
      <c r="G28" s="21">
        <f>'SEZ. LOIRI'!G28+'SEZ. PORTO SAN PAOLO'!G28+'SEZ. OVILò'!G28+'SEZ. AZZANì'!G28+'SEZ. MONTE LITTU'!G28</f>
        <v>0</v>
      </c>
      <c r="H28" s="21">
        <f>'SEZ. LOIRI'!H28+'SEZ. PORTO SAN PAOLO'!H28+'SEZ. OVILò'!H28+'SEZ. AZZANì'!H28+'SEZ. MONTE LITTU'!H28</f>
        <v>0</v>
      </c>
      <c r="I28" s="21">
        <f>'SEZ. LOIRI'!I28+'SEZ. PORTO SAN PAOLO'!I28+'SEZ. OVILò'!I28+'SEZ. AZZANì'!I28+'SEZ. MONTE LITTU'!I28</f>
        <v>0</v>
      </c>
      <c r="J28" s="21">
        <f>'SEZ. LOIRI'!J28+'SEZ. PORTO SAN PAOLO'!J28+'SEZ. OVILò'!J28+'SEZ. AZZANì'!J28+'SEZ. MONTE LITTU'!J28</f>
        <v>8</v>
      </c>
    </row>
    <row r="29" spans="2:12">
      <c r="B29" s="21" t="s">
        <v>102</v>
      </c>
      <c r="C29" s="21" t="s">
        <v>108</v>
      </c>
      <c r="D29" s="21" t="s">
        <v>114</v>
      </c>
      <c r="E29" s="21" t="s">
        <v>120</v>
      </c>
      <c r="F29" s="21" t="s">
        <v>126</v>
      </c>
      <c r="G29" s="21" t="s">
        <v>132</v>
      </c>
      <c r="H29" s="21" t="s">
        <v>138</v>
      </c>
      <c r="I29" s="21" t="s">
        <v>142</v>
      </c>
      <c r="J29" s="21" t="s">
        <v>148</v>
      </c>
    </row>
    <row r="30" spans="2:12">
      <c r="B30" s="21">
        <f>'SEZ. LOIRI'!B30+'SEZ. PORTO SAN PAOLO'!B30+'SEZ. OVILò'!B30+'SEZ. AZZANì'!B30+'SEZ. MONTE LITTU'!B30</f>
        <v>20</v>
      </c>
      <c r="C30" s="21">
        <f>'SEZ. LOIRI'!C30+'SEZ. PORTO SAN PAOLO'!C30+'SEZ. OVILò'!C30+'SEZ. AZZANì'!C30+'SEZ. MONTE LITTU'!C30</f>
        <v>1</v>
      </c>
      <c r="D30" s="21">
        <f>'SEZ. LOIRI'!D30+'SEZ. PORTO SAN PAOLO'!D30+'SEZ. OVILò'!D30+'SEZ. AZZANì'!D30+'SEZ. MONTE LITTU'!D30</f>
        <v>4</v>
      </c>
      <c r="E30" s="21">
        <f>'SEZ. LOIRI'!E30+'SEZ. PORTO SAN PAOLO'!E30+'SEZ. OVILò'!E30+'SEZ. AZZANì'!E30+'SEZ. MONTE LITTU'!E30</f>
        <v>43</v>
      </c>
      <c r="F30" s="21">
        <f>'SEZ. LOIRI'!F30+'SEZ. PORTO SAN PAOLO'!F30+'SEZ. OVILò'!F30+'SEZ. AZZANì'!F30+'SEZ. MONTE LITTU'!F30</f>
        <v>5</v>
      </c>
      <c r="G30" s="21">
        <f>'SEZ. LOIRI'!G30+'SEZ. PORTO SAN PAOLO'!G30+'SEZ. OVILò'!G30+'SEZ. AZZANì'!G30+'SEZ. MONTE LITTU'!G30</f>
        <v>2</v>
      </c>
      <c r="H30" s="21">
        <f>'SEZ. LOIRI'!H30+'SEZ. PORTO SAN PAOLO'!H30+'SEZ. OVILò'!H30+'SEZ. AZZANì'!H30+'SEZ. MONTE LITTU'!H30</f>
        <v>0</v>
      </c>
      <c r="I30" s="21">
        <f>'SEZ. LOIRI'!I30+'SEZ. PORTO SAN PAOLO'!I30+'SEZ. OVILò'!I30+'SEZ. AZZANì'!I30+'SEZ. MONTE LITTU'!I30</f>
        <v>4</v>
      </c>
      <c r="J30" s="21">
        <f>'SEZ. LOIRI'!J30+'SEZ. PORTO SAN PAOLO'!J30+'SEZ. OVILò'!J30+'SEZ. AZZANì'!J30+'SEZ. MONTE LITTU'!J30</f>
        <v>18</v>
      </c>
    </row>
    <row r="31" spans="2:12">
      <c r="B31" s="21" t="s">
        <v>103</v>
      </c>
      <c r="C31" s="21" t="s">
        <v>109</v>
      </c>
      <c r="D31" s="21" t="s">
        <v>115</v>
      </c>
      <c r="E31" s="21" t="s">
        <v>121</v>
      </c>
      <c r="F31" s="21" t="s">
        <v>127</v>
      </c>
      <c r="G31" s="21" t="s">
        <v>133</v>
      </c>
      <c r="H31" s="21" t="s">
        <v>139</v>
      </c>
      <c r="I31" s="21" t="s">
        <v>143</v>
      </c>
      <c r="J31" s="21" t="s">
        <v>149</v>
      </c>
    </row>
    <row r="32" spans="2:12">
      <c r="B32" s="21">
        <f>'SEZ. LOIRI'!B32+'SEZ. PORTO SAN PAOLO'!B32+'SEZ. OVILò'!B32+'SEZ. AZZANì'!B32+'SEZ. MONTE LITTU'!B32</f>
        <v>3</v>
      </c>
      <c r="C32" s="21">
        <f>'SEZ. LOIRI'!C32+'SEZ. PORTO SAN PAOLO'!C32+'SEZ. OVILò'!C32+'SEZ. AZZANì'!C32+'SEZ. MONTE LITTU'!C32</f>
        <v>3</v>
      </c>
      <c r="D32" s="21">
        <f>'SEZ. LOIRI'!D32+'SEZ. PORTO SAN PAOLO'!D32+'SEZ. OVILò'!D32+'SEZ. AZZANì'!D32+'SEZ. MONTE LITTU'!D32</f>
        <v>0</v>
      </c>
      <c r="E32" s="21">
        <f>'SEZ. LOIRI'!E32+'SEZ. PORTO SAN PAOLO'!E32+'SEZ. OVILò'!E32+'SEZ. AZZANì'!E32+'SEZ. MONTE LITTU'!E32</f>
        <v>18</v>
      </c>
      <c r="F32" s="21">
        <f>'SEZ. LOIRI'!F32+'SEZ. PORTO SAN PAOLO'!F32+'SEZ. OVILò'!F32+'SEZ. AZZANì'!F32+'SEZ. MONTE LITTU'!F32</f>
        <v>15</v>
      </c>
      <c r="G32" s="21">
        <f>'SEZ. LOIRI'!G32+'SEZ. PORTO SAN PAOLO'!G32+'SEZ. OVILò'!G32+'SEZ. AZZANì'!G32+'SEZ. MONTE LITTU'!G32</f>
        <v>0</v>
      </c>
      <c r="H32" s="21">
        <f>'SEZ. LOIRI'!H32+'SEZ. PORTO SAN PAOLO'!H32+'SEZ. OVILò'!H32+'SEZ. AZZANì'!H32+'SEZ. MONTE LITTU'!H32</f>
        <v>0</v>
      </c>
      <c r="I32" s="21">
        <f>'SEZ. LOIRI'!I32+'SEZ. PORTO SAN PAOLO'!I32+'SEZ. OVILò'!I32+'SEZ. AZZANì'!I32+'SEZ. MONTE LITTU'!I32</f>
        <v>4</v>
      </c>
      <c r="J32" s="21">
        <f>'SEZ. LOIRI'!J32+'SEZ. PORTO SAN PAOLO'!J32+'SEZ. OVILò'!J32+'SEZ. AZZANì'!J32+'SEZ. MONTE LITTU'!J32</f>
        <v>0</v>
      </c>
    </row>
    <row r="33" spans="2:10">
      <c r="B33" s="21" t="s">
        <v>104</v>
      </c>
      <c r="C33" s="21" t="s">
        <v>110</v>
      </c>
      <c r="D33" s="21" t="s">
        <v>116</v>
      </c>
      <c r="E33" s="21" t="s">
        <v>122</v>
      </c>
      <c r="F33" s="21" t="s">
        <v>128</v>
      </c>
      <c r="G33" s="21" t="s">
        <v>134</v>
      </c>
      <c r="H33" s="21"/>
      <c r="I33" s="21" t="s">
        <v>144</v>
      </c>
      <c r="J33" s="21" t="s">
        <v>150</v>
      </c>
    </row>
    <row r="34" spans="2:10">
      <c r="B34" s="21">
        <f>'SEZ. LOIRI'!B34+'SEZ. PORTO SAN PAOLO'!B34+'SEZ. OVILò'!B34+'SEZ. AZZANì'!B34+'SEZ. MONTE LITTU'!B34</f>
        <v>4</v>
      </c>
      <c r="C34" s="21">
        <f>'SEZ. LOIRI'!C34+'SEZ. PORTO SAN PAOLO'!C34+'SEZ. OVILò'!C34+'SEZ. AZZANì'!C34+'SEZ. MONTE LITTU'!C34</f>
        <v>3</v>
      </c>
      <c r="D34" s="21">
        <f>'SEZ. LOIRI'!D34+'SEZ. PORTO SAN PAOLO'!D34+'SEZ. OVILò'!D34+'SEZ. AZZANì'!D34+'SEZ. MONTE LITTU'!D34</f>
        <v>0</v>
      </c>
      <c r="E34" s="21">
        <f>'SEZ. LOIRI'!E34+'SEZ. PORTO SAN PAOLO'!E34+'SEZ. OVILò'!E34+'SEZ. AZZANì'!E34+'SEZ. MONTE LITTU'!E34</f>
        <v>4</v>
      </c>
      <c r="F34" s="21">
        <f>'SEZ. LOIRI'!F34+'SEZ. PORTO SAN PAOLO'!F34+'SEZ. OVILò'!F34+'SEZ. AZZANì'!F34+'SEZ. MONTE LITTU'!F34</f>
        <v>3</v>
      </c>
      <c r="G34" s="21">
        <f>'SEZ. LOIRI'!G34+'SEZ. PORTO SAN PAOLO'!G34+'SEZ. OVILò'!G34+'SEZ. AZZANì'!G34+'SEZ. MONTE LITTU'!G34</f>
        <v>1</v>
      </c>
      <c r="H34" s="21">
        <f>'SEZ. LOIRI'!H34+'SEZ. PORTO SAN PAOLO'!H34+'SEZ. OVILò'!H34+'SEZ. AZZANì'!H34+'SEZ. MONTE LITTU'!H34</f>
        <v>0</v>
      </c>
      <c r="I34" s="21">
        <f>'SEZ. LOIRI'!I34+'SEZ. PORTO SAN PAOLO'!I34+'SEZ. OVILò'!I34+'SEZ. AZZANì'!I34+'SEZ. MONTE LITTU'!I34</f>
        <v>0</v>
      </c>
      <c r="J34" s="21">
        <f>'SEZ. LOIRI'!J34+'SEZ. PORTO SAN PAOLO'!J34+'SEZ. OVILò'!J34+'SEZ. AZZANì'!J34+'SEZ. MONTE LITTU'!J34</f>
        <v>4</v>
      </c>
    </row>
    <row r="35" spans="2:10">
      <c r="B35" s="21" t="s">
        <v>105</v>
      </c>
      <c r="C35" s="21" t="s">
        <v>111</v>
      </c>
      <c r="D35" s="21" t="s">
        <v>117</v>
      </c>
      <c r="E35" s="21" t="s">
        <v>123</v>
      </c>
      <c r="F35" s="21" t="s">
        <v>129</v>
      </c>
      <c r="G35" s="21" t="s">
        <v>135</v>
      </c>
      <c r="H35" s="21"/>
      <c r="I35" s="21" t="s">
        <v>145</v>
      </c>
      <c r="J35" s="21" t="s">
        <v>151</v>
      </c>
    </row>
    <row r="36" spans="2:10" ht="15.75" thickBot="1">
      <c r="B36" s="29">
        <f>'SEZ. LOIRI'!B36+'SEZ. PORTO SAN PAOLO'!B36+'SEZ. OVILò'!B36+'SEZ. AZZANì'!B36+'SEZ. MONTE LITTU'!B36</f>
        <v>0</v>
      </c>
      <c r="C36" s="29">
        <f>'SEZ. LOIRI'!C36+'SEZ. PORTO SAN PAOLO'!C36+'SEZ. OVILò'!C36+'SEZ. AZZANì'!C36+'SEZ. MONTE LITTU'!C36</f>
        <v>22</v>
      </c>
      <c r="D36" s="29">
        <f>'SEZ. LOIRI'!D36+'SEZ. PORTO SAN PAOLO'!D36+'SEZ. OVILò'!D36+'SEZ. AZZANì'!D36+'SEZ. MONTE LITTU'!D36</f>
        <v>1</v>
      </c>
      <c r="E36" s="29">
        <f>'SEZ. LOIRI'!E36+'SEZ. PORTO SAN PAOLO'!E36+'SEZ. OVILò'!E36+'SEZ. AZZANì'!E36+'SEZ. MONTE LITTU'!E36</f>
        <v>3</v>
      </c>
      <c r="F36" s="29">
        <f>'SEZ. LOIRI'!F36+'SEZ. PORTO SAN PAOLO'!F36+'SEZ. OVILò'!F36+'SEZ. AZZANì'!F36+'SEZ. MONTE LITTU'!F36</f>
        <v>11</v>
      </c>
      <c r="G36" s="29">
        <f>'SEZ. LOIRI'!G36+'SEZ. PORTO SAN PAOLO'!G36+'SEZ. OVILò'!G36+'SEZ. AZZANì'!G36+'SEZ. MONTE LITTU'!G36</f>
        <v>1</v>
      </c>
      <c r="H36" s="29">
        <f>'SEZ. LOIRI'!H36+'SEZ. PORTO SAN PAOLO'!H36+'SEZ. OVILò'!H36+'SEZ. AZZANì'!H36+'SEZ. MONTE LITTU'!H36</f>
        <v>0</v>
      </c>
      <c r="I36" s="29">
        <f>'SEZ. LOIRI'!I36+'SEZ. PORTO SAN PAOLO'!I36+'SEZ. OVILò'!I36+'SEZ. AZZANì'!I36+'SEZ. MONTE LITTU'!I36</f>
        <v>2</v>
      </c>
      <c r="J36" s="29">
        <f>'SEZ. LOIRI'!J36+'SEZ. PORTO SAN PAOLO'!J36+'SEZ. OVILò'!J36+'SEZ. AZZANì'!J36+'SEZ. MONTE LITTU'!J36</f>
        <v>4</v>
      </c>
    </row>
    <row r="38" spans="2:10">
      <c r="B38" s="44"/>
      <c r="C38" s="44"/>
      <c r="D38" s="44"/>
      <c r="E38" s="44"/>
      <c r="F38" s="44"/>
    </row>
    <row r="39" spans="2:10" ht="15.75" thickBot="1">
      <c r="B39" s="44"/>
      <c r="C39" s="44"/>
      <c r="D39" s="44"/>
      <c r="E39" s="44"/>
      <c r="F39" s="44"/>
    </row>
    <row r="40" spans="2:10" ht="21">
      <c r="B40" s="134" t="s">
        <v>46</v>
      </c>
      <c r="C40" s="135"/>
      <c r="D40" s="135"/>
      <c r="E40" s="135"/>
      <c r="F40" s="136"/>
    </row>
    <row r="41" spans="2:10" ht="15" customHeight="1" thickBot="1">
      <c r="B41" s="119">
        <f>'SEZ. LOIRI'!B41:J41+'SEZ. PORTO SAN PAOLO'!B41:J41+'SEZ. OVILò'!B41:J41+'SEZ. AZZANì'!B41:J41+'SEZ. MONTE LITTU'!B41:J41</f>
        <v>41</v>
      </c>
      <c r="C41" s="120"/>
      <c r="D41" s="120"/>
      <c r="E41" s="120"/>
      <c r="F41" s="121"/>
    </row>
    <row r="42" spans="2:10">
      <c r="B42" s="54" t="s">
        <v>51</v>
      </c>
      <c r="C42" s="59" t="s">
        <v>50</v>
      </c>
      <c r="D42" s="59" t="s">
        <v>49</v>
      </c>
      <c r="E42" s="59" t="s">
        <v>48</v>
      </c>
      <c r="F42" s="65" t="s">
        <v>47</v>
      </c>
    </row>
    <row r="43" spans="2:10" ht="15.75" thickBot="1">
      <c r="B43" s="55">
        <f>'SEZ. LOIRI'!B43+'SEZ. PORTO SAN PAOLO'!B43+'SEZ. OVILò'!B43+'SEZ. AZZANì'!B43+'SEZ. MONTE LITTU'!B43</f>
        <v>3</v>
      </c>
      <c r="C43" s="60">
        <f>'SEZ. LOIRI'!C43+'SEZ. PORTO SAN PAOLO'!C43+'SEZ. OVILò'!C43+'SEZ. AZZANì'!C43+'SEZ. MONTE LITTU'!C43</f>
        <v>4</v>
      </c>
      <c r="D43" s="60">
        <f>'SEZ. LOIRI'!D43+'SEZ. PORTO SAN PAOLO'!D43+'SEZ. OVILò'!D43+'SEZ. AZZANì'!D43+'SEZ. MONTE LITTU'!D43</f>
        <v>3</v>
      </c>
      <c r="E43" s="60">
        <f>'SEZ. LOIRI'!E43+'SEZ. PORTO SAN PAOLO'!E43+'SEZ. OVILò'!E43+'SEZ. AZZANì'!E43+'SEZ. MONTE LITTU'!E43</f>
        <v>2</v>
      </c>
      <c r="F43" s="66">
        <f>'SEZ. LOIRI'!F43+'SEZ. PORTO SAN PAOLO'!F43+'SEZ. OVILò'!F43+'SEZ. AZZANì'!F43+'SEZ. MONTE LITTU'!F43</f>
        <v>14</v>
      </c>
    </row>
    <row r="44" spans="2:10">
      <c r="B44" s="45" t="s">
        <v>152</v>
      </c>
      <c r="C44" s="40" t="s">
        <v>158</v>
      </c>
      <c r="D44" s="42" t="s">
        <v>164</v>
      </c>
      <c r="E44" s="40" t="s">
        <v>168</v>
      </c>
      <c r="F44" s="41" t="s">
        <v>174</v>
      </c>
    </row>
    <row r="45" spans="2:10">
      <c r="B45" s="46">
        <f>'SEZ. LOIRI'!B45+'SEZ. PORTO SAN PAOLO'!B45+'SEZ. OVILò'!B45+'SEZ. AZZANì'!B45+'SEZ. MONTE LITTU'!B45</f>
        <v>0</v>
      </c>
      <c r="C45" s="22">
        <f>'SEZ. LOIRI'!C45+'SEZ. PORTO SAN PAOLO'!C45+'SEZ. OVILò'!C45+'SEZ. AZZANì'!C45+'SEZ. MONTE LITTU'!C45</f>
        <v>1</v>
      </c>
      <c r="D45" s="22">
        <f>'SEZ. LOIRI'!D45+'SEZ. PORTO SAN PAOLO'!D45+'SEZ. OVILò'!D45+'SEZ. AZZANì'!D45+'SEZ. MONTE LITTU'!D45</f>
        <v>0</v>
      </c>
      <c r="E45" s="22">
        <f>'SEZ. LOIRI'!E45+'SEZ. PORTO SAN PAOLO'!E45+'SEZ. OVILò'!E45+'SEZ. AZZANì'!E45+'SEZ. MONTE LITTU'!E45</f>
        <v>0</v>
      </c>
      <c r="F45" s="24">
        <f>'SEZ. LOIRI'!F45+'SEZ. PORTO SAN PAOLO'!F45+'SEZ. OVILò'!F45+'SEZ. AZZANì'!F45+'SEZ. MONTE LITTU'!F45</f>
        <v>0</v>
      </c>
    </row>
    <row r="46" spans="2:10" ht="45">
      <c r="B46" s="46" t="s">
        <v>153</v>
      </c>
      <c r="C46" s="22" t="s">
        <v>159</v>
      </c>
      <c r="D46" s="22" t="s">
        <v>165</v>
      </c>
      <c r="E46" s="30" t="s">
        <v>169</v>
      </c>
      <c r="F46" s="24" t="s">
        <v>175</v>
      </c>
    </row>
    <row r="47" spans="2:10">
      <c r="B47" s="46">
        <f>'SEZ. LOIRI'!B47+'SEZ. PORTO SAN PAOLO'!B47+'SEZ. OVILò'!B47+'SEZ. AZZANì'!B47+'SEZ. MONTE LITTU'!B47</f>
        <v>0</v>
      </c>
      <c r="C47" s="22">
        <f>'SEZ. LOIRI'!C47+'SEZ. PORTO SAN PAOLO'!C47+'SEZ. OVILò'!C47+'SEZ. AZZANì'!C47+'SEZ. MONTE LITTU'!C47</f>
        <v>0</v>
      </c>
      <c r="D47" s="22">
        <f>'SEZ. LOIRI'!D47+'SEZ. PORTO SAN PAOLO'!D47+'SEZ. OVILò'!D47+'SEZ. AZZANì'!D47+'SEZ. MONTE LITTU'!D47</f>
        <v>0</v>
      </c>
      <c r="E47" s="22">
        <f>'SEZ. LOIRI'!E47+'SEZ. PORTO SAN PAOLO'!E47+'SEZ. OVILò'!E47+'SEZ. AZZANì'!E47+'SEZ. MONTE LITTU'!E47</f>
        <v>0</v>
      </c>
      <c r="F47" s="24">
        <f>'SEZ. LOIRI'!F47+'SEZ. PORTO SAN PAOLO'!F47+'SEZ. OVILò'!F47+'SEZ. AZZANì'!F47+'SEZ. MONTE LITTU'!F47</f>
        <v>8</v>
      </c>
    </row>
    <row r="48" spans="2:10">
      <c r="B48" s="46" t="s">
        <v>154</v>
      </c>
      <c r="C48" s="22" t="s">
        <v>160</v>
      </c>
      <c r="D48" s="22" t="s">
        <v>166</v>
      </c>
      <c r="E48" s="22" t="s">
        <v>170</v>
      </c>
      <c r="F48" s="24" t="s">
        <v>176</v>
      </c>
    </row>
    <row r="49" spans="2:6">
      <c r="B49" s="46">
        <f>'SEZ. LOIRI'!B49+'SEZ. PORTO SAN PAOLO'!B49+'SEZ. OVILò'!B49+'SEZ. AZZANì'!B49+'SEZ. MONTE LITTU'!B49</f>
        <v>2</v>
      </c>
      <c r="C49" s="22">
        <f>'SEZ. LOIRI'!C49+'SEZ. PORTO SAN PAOLO'!C49+'SEZ. OVILò'!C49+'SEZ. AZZANì'!C49+'SEZ. MONTE LITTU'!C49</f>
        <v>0</v>
      </c>
      <c r="D49" s="22">
        <f>'SEZ. LOIRI'!D49+'SEZ. PORTO SAN PAOLO'!D49+'SEZ. OVILò'!D49+'SEZ. AZZANì'!D49+'SEZ. MONTE LITTU'!D49</f>
        <v>0</v>
      </c>
      <c r="E49" s="22">
        <f>'SEZ. LOIRI'!E49+'SEZ. PORTO SAN PAOLO'!E49+'SEZ. OVILò'!E49+'SEZ. AZZANì'!E49+'SEZ. MONTE LITTU'!E49</f>
        <v>0</v>
      </c>
      <c r="F49" s="24">
        <f>'SEZ. LOIRI'!F49+'SEZ. PORTO SAN PAOLO'!F49+'SEZ. OVILò'!F49+'SEZ. AZZANì'!F49+'SEZ. MONTE LITTU'!F49</f>
        <v>1</v>
      </c>
    </row>
    <row r="50" spans="2:6">
      <c r="B50" s="46" t="s">
        <v>155</v>
      </c>
      <c r="C50" s="22" t="s">
        <v>161</v>
      </c>
      <c r="D50" s="22" t="s">
        <v>167</v>
      </c>
      <c r="E50" s="22" t="s">
        <v>171</v>
      </c>
      <c r="F50" s="24" t="s">
        <v>177</v>
      </c>
    </row>
    <row r="51" spans="2:6">
      <c r="B51" s="46">
        <f>'SEZ. LOIRI'!B51+'SEZ. PORTO SAN PAOLO'!B51+'SEZ. OVILò'!B51+'SEZ. AZZANì'!B51+'SEZ. MONTE LITTU'!B51</f>
        <v>1</v>
      </c>
      <c r="C51" s="22">
        <f>'SEZ. LOIRI'!C51+'SEZ. PORTO SAN PAOLO'!C51+'SEZ. OVILò'!C51+'SEZ. AZZANì'!C51+'SEZ. MONTE LITTU'!C51</f>
        <v>0</v>
      </c>
      <c r="D51" s="22">
        <f>'SEZ. LOIRI'!D51+'SEZ. PORTO SAN PAOLO'!D51+'SEZ. OVILò'!D51+'SEZ. AZZANì'!D51+'SEZ. MONTE LITTU'!D51</f>
        <v>1</v>
      </c>
      <c r="E51" s="22">
        <f>'SEZ. LOIRI'!E51+'SEZ. PORTO SAN PAOLO'!E51+'SEZ. OVILò'!E51+'SEZ. AZZANì'!E51+'SEZ. MONTE LITTU'!E51</f>
        <v>2</v>
      </c>
      <c r="F51" s="24">
        <f>'SEZ. LOIRI'!F51+'SEZ. PORTO SAN PAOLO'!F51+'SEZ. OVILò'!F51+'SEZ. AZZANì'!F51+'SEZ. MONTE LITTU'!F51</f>
        <v>0</v>
      </c>
    </row>
    <row r="52" spans="2:6">
      <c r="B52" s="46" t="s">
        <v>156</v>
      </c>
      <c r="C52" s="22" t="s">
        <v>162</v>
      </c>
      <c r="D52" s="22"/>
      <c r="E52" s="22" t="s">
        <v>172</v>
      </c>
      <c r="F52" s="24" t="s">
        <v>178</v>
      </c>
    </row>
    <row r="53" spans="2:6">
      <c r="B53" s="46">
        <f>'SEZ. LOIRI'!B53+'SEZ. PORTO SAN PAOLO'!B53+'SEZ. OVILò'!B53+'SEZ. AZZANì'!B53+'SEZ. MONTE LITTU'!B53</f>
        <v>0</v>
      </c>
      <c r="C53" s="22">
        <f>'SEZ. LOIRI'!C53+'SEZ. PORTO SAN PAOLO'!C53+'SEZ. OVILò'!C53+'SEZ. AZZANì'!C53+'SEZ. MONTE LITTU'!C53</f>
        <v>2</v>
      </c>
      <c r="D53" s="22">
        <f>'SEZ. LOIRI'!D53+'SEZ. PORTO SAN PAOLO'!D53+'SEZ. OVILò'!D53+'SEZ. AZZANì'!D53+'SEZ. MONTE LITTU'!D53</f>
        <v>0</v>
      </c>
      <c r="E53" s="22">
        <f>'SEZ. LOIRI'!E53+'SEZ. PORTO SAN PAOLO'!E53+'SEZ. OVILò'!E53+'SEZ. AZZANì'!E53+'SEZ. MONTE LITTU'!E53</f>
        <v>0</v>
      </c>
      <c r="F53" s="24">
        <f>'SEZ. LOIRI'!F53+'SEZ. PORTO SAN PAOLO'!F53+'SEZ. OVILò'!F53+'SEZ. AZZANì'!F53+'SEZ. MONTE LITTU'!F53</f>
        <v>0</v>
      </c>
    </row>
    <row r="54" spans="2:6">
      <c r="B54" s="46" t="s">
        <v>157</v>
      </c>
      <c r="C54" s="22" t="s">
        <v>163</v>
      </c>
      <c r="D54" s="22"/>
      <c r="E54" s="22" t="s">
        <v>173</v>
      </c>
      <c r="F54" s="24" t="s">
        <v>179</v>
      </c>
    </row>
    <row r="55" spans="2:6" ht="15.75" thickBot="1">
      <c r="B55" s="72">
        <f>'SEZ. LOIRI'!B55+'SEZ. PORTO SAN PAOLO'!B55+'SEZ. OVILò'!B55+'SEZ. AZZANì'!B55+'SEZ. MONTE LITTU'!B55</f>
        <v>0</v>
      </c>
      <c r="C55" s="26">
        <f>'SEZ. LOIRI'!C55+'SEZ. PORTO SAN PAOLO'!C55+'SEZ. OVILò'!C55+'SEZ. AZZANì'!C55+'SEZ. MONTE LITTU'!C55</f>
        <v>2</v>
      </c>
      <c r="D55" s="26">
        <f>'SEZ. LOIRI'!D55+'SEZ. PORTO SAN PAOLO'!D55+'SEZ. OVILò'!D55+'SEZ. AZZANì'!D55+'SEZ. MONTE LITTU'!D55</f>
        <v>0</v>
      </c>
      <c r="E55" s="26">
        <f>'SEZ. LOIRI'!E55+'SEZ. PORTO SAN PAOLO'!E55+'SEZ. OVILò'!E55+'SEZ. AZZANì'!E55+'SEZ. MONTE LITTU'!E55</f>
        <v>0</v>
      </c>
      <c r="F55" s="27">
        <f>'SEZ. LOIRI'!F55+'SEZ. PORTO SAN PAOLO'!F55+'SEZ. OVILò'!F55+'SEZ. AZZANì'!F55+'SEZ. MONTE LITTU'!F55</f>
        <v>0</v>
      </c>
    </row>
    <row r="57" spans="2:6" ht="15.75" thickBot="1"/>
    <row r="58" spans="2:6" ht="21">
      <c r="B58" s="67" t="s">
        <v>52</v>
      </c>
    </row>
    <row r="59" spans="2:6" ht="21.75" thickBot="1">
      <c r="B59" s="69">
        <f>'SEZ. LOIRI'!B59:J59+'SEZ. PORTO SAN PAOLO'!B59:J59+'SEZ. OVILò'!B59:J59+'SEZ. AZZANì'!B59:J59+'SEZ. MONTE LITTU'!B59:J59</f>
        <v>33</v>
      </c>
    </row>
    <row r="60" spans="2:6">
      <c r="B60" s="70" t="s">
        <v>53</v>
      </c>
    </row>
    <row r="61" spans="2:6" ht="15.75" thickBot="1">
      <c r="B61" s="71">
        <f>'SEZ. LOIRI'!B61+'SEZ. PORTO SAN PAOLO'!B61+'SEZ. OVILò'!B61+'SEZ. AZZANì'!B61+'SEZ. MONTE LITTU'!B61</f>
        <v>26</v>
      </c>
    </row>
    <row r="62" spans="2:6">
      <c r="B62" s="68" t="s">
        <v>180</v>
      </c>
    </row>
    <row r="63" spans="2:6">
      <c r="B63" s="68">
        <f>'SEZ. LOIRI'!B63+'SEZ. PORTO SAN PAOLO'!B63+'SEZ. OVILò'!B63+'SEZ. AZZANì'!B63+'SEZ. MONTE LITTU'!B63</f>
        <v>23</v>
      </c>
    </row>
    <row r="64" spans="2:6">
      <c r="B64" s="68" t="s">
        <v>181</v>
      </c>
    </row>
    <row r="65" spans="2:2">
      <c r="B65" s="68">
        <f>'SEZ. LOIRI'!B65+'SEZ. PORTO SAN PAOLO'!B65+'SEZ. OVILò'!B65+'SEZ. AZZANì'!B65+'SEZ. MONTE LITTU'!B65</f>
        <v>2</v>
      </c>
    </row>
    <row r="66" spans="2:2">
      <c r="B66" s="68" t="s">
        <v>182</v>
      </c>
    </row>
    <row r="67" spans="2:2">
      <c r="B67" s="68">
        <f>'SEZ. LOIRI'!B67+'SEZ. PORTO SAN PAOLO'!B67+'SEZ. OVILò'!B67+'SEZ. AZZANì'!B67+'SEZ. MONTE LITTU'!B67</f>
        <v>4</v>
      </c>
    </row>
    <row r="68" spans="2:2">
      <c r="B68" s="68" t="s">
        <v>183</v>
      </c>
    </row>
    <row r="69" spans="2:2" ht="15.75" thickBot="1">
      <c r="B69" s="47">
        <f>'SEZ. LOIRI'!B69+'SEZ. PORTO SAN PAOLO'!B69+'SEZ. OVILò'!B69+'SEZ. AZZANì'!B69+'SEZ. MONTE LITTU'!B69</f>
        <v>0</v>
      </c>
    </row>
    <row r="70" spans="2:2">
      <c r="B70" s="31"/>
    </row>
    <row r="71" spans="2:2">
      <c r="B71" s="31"/>
    </row>
    <row r="72" spans="2:2">
      <c r="B72" s="31"/>
    </row>
    <row r="73" spans="2:2">
      <c r="B73" s="31"/>
    </row>
  </sheetData>
  <mergeCells count="6">
    <mergeCell ref="B41:F41"/>
    <mergeCell ref="B2:J2"/>
    <mergeCell ref="B3:J3"/>
    <mergeCell ref="B21:J21"/>
    <mergeCell ref="B22:J22"/>
    <mergeCell ref="B40:F40"/>
  </mergeCells>
  <pageMargins left="0.23622047244094491" right="0.23622047244094491" top="3.5433070866141736" bottom="0.74803149606299213" header="0.31496062992125984" footer="0.31496062992125984"/>
  <pageSetup paperSize="8" scale="4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73"/>
  <sheetViews>
    <sheetView topLeftCell="B1" zoomScale="130" zoomScaleNormal="130" zoomScaleSheetLayoutView="115" zoomScalePageLayoutView="70" workbookViewId="0">
      <selection activeCell="B25" sqref="B25"/>
    </sheetView>
  </sheetViews>
  <sheetFormatPr defaultColWidth="9" defaultRowHeight="15"/>
  <cols>
    <col min="1" max="1" width="9" style="17"/>
    <col min="2" max="2" width="44.28515625" style="17" bestFit="1" customWidth="1"/>
    <col min="3" max="3" width="54.85546875" style="17" bestFit="1" customWidth="1"/>
    <col min="4" max="4" width="68.5703125" style="17" bestFit="1" customWidth="1"/>
    <col min="5" max="5" width="36.5703125" style="17" bestFit="1" customWidth="1"/>
    <col min="6" max="6" width="52.140625" style="17" bestFit="1" customWidth="1"/>
    <col min="7" max="7" width="52.28515625" style="17" bestFit="1" customWidth="1"/>
    <col min="8" max="9" width="45" style="17" bestFit="1" customWidth="1"/>
    <col min="10" max="10" width="34.5703125" style="17" bestFit="1" customWidth="1"/>
    <col min="11" max="11" width="35.7109375" style="17" bestFit="1" customWidth="1"/>
    <col min="12" max="12" width="32.42578125" style="17" bestFit="1" customWidth="1"/>
    <col min="13" max="13" width="8.5703125" style="17" bestFit="1" customWidth="1"/>
    <col min="14" max="20" width="20.7109375" style="17" customWidth="1"/>
    <col min="21" max="16384" width="9" style="17"/>
  </cols>
  <sheetData>
    <row r="1" spans="2:10" ht="36.75" customHeight="1" thickBot="1">
      <c r="B1" s="39" t="s">
        <v>36</v>
      </c>
      <c r="C1" s="39"/>
      <c r="D1" s="39"/>
      <c r="E1" s="39"/>
      <c r="F1" s="39"/>
      <c r="G1" s="39"/>
      <c r="H1" s="39"/>
      <c r="I1" s="39"/>
      <c r="J1" s="39"/>
    </row>
    <row r="2" spans="2:10" ht="15" customHeight="1">
      <c r="B2" s="143" t="s">
        <v>25</v>
      </c>
      <c r="C2" s="144"/>
      <c r="D2" s="144"/>
      <c r="E2" s="144"/>
      <c r="F2" s="144"/>
      <c r="G2" s="144"/>
      <c r="H2" s="144"/>
      <c r="I2" s="144"/>
      <c r="J2" s="145"/>
    </row>
    <row r="3" spans="2:10" ht="15.75" customHeight="1">
      <c r="B3" s="146">
        <v>340</v>
      </c>
      <c r="C3" s="147"/>
      <c r="D3" s="147"/>
      <c r="E3" s="147"/>
      <c r="F3" s="147"/>
      <c r="G3" s="147"/>
      <c r="H3" s="147"/>
      <c r="I3" s="147"/>
      <c r="J3" s="148"/>
    </row>
    <row r="4" spans="2:10">
      <c r="B4" s="28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32</v>
      </c>
      <c r="H4" s="20" t="s">
        <v>31</v>
      </c>
      <c r="I4" s="19" t="s">
        <v>33</v>
      </c>
      <c r="J4" s="20" t="s">
        <v>34</v>
      </c>
    </row>
    <row r="5" spans="2:10" ht="15.75" thickBot="1">
      <c r="B5" s="43">
        <v>3</v>
      </c>
      <c r="C5" s="43">
        <v>2</v>
      </c>
      <c r="D5" s="43">
        <v>278</v>
      </c>
      <c r="E5" s="43">
        <v>0</v>
      </c>
      <c r="F5" s="43">
        <v>38</v>
      </c>
      <c r="G5" s="43">
        <v>1</v>
      </c>
      <c r="H5" s="43">
        <v>7</v>
      </c>
      <c r="I5" s="43">
        <v>2</v>
      </c>
      <c r="J5" s="43">
        <v>3</v>
      </c>
    </row>
    <row r="6" spans="2:10">
      <c r="B6" s="45" t="s">
        <v>54</v>
      </c>
      <c r="C6" s="40" t="s">
        <v>60</v>
      </c>
      <c r="D6" s="40" t="s">
        <v>64</v>
      </c>
      <c r="E6" s="40" t="s">
        <v>70</v>
      </c>
      <c r="F6" s="40" t="s">
        <v>76</v>
      </c>
      <c r="G6" s="40" t="s">
        <v>82</v>
      </c>
      <c r="H6" s="41" t="s">
        <v>86</v>
      </c>
      <c r="I6" s="42" t="s">
        <v>92</v>
      </c>
      <c r="J6" s="41" t="s">
        <v>96</v>
      </c>
    </row>
    <row r="7" spans="2:10">
      <c r="B7" s="46">
        <v>0</v>
      </c>
      <c r="C7" s="22">
        <v>1</v>
      </c>
      <c r="D7" s="22">
        <v>16</v>
      </c>
      <c r="E7" s="22">
        <v>0</v>
      </c>
      <c r="F7" s="22">
        <v>12</v>
      </c>
      <c r="G7" s="22">
        <v>0</v>
      </c>
      <c r="H7" s="23">
        <v>2</v>
      </c>
      <c r="I7" s="22">
        <v>0</v>
      </c>
      <c r="J7" s="23">
        <v>0</v>
      </c>
    </row>
    <row r="8" spans="2:10">
      <c r="B8" s="46" t="s">
        <v>55</v>
      </c>
      <c r="C8" s="22" t="s">
        <v>61</v>
      </c>
      <c r="D8" s="22" t="s">
        <v>65</v>
      </c>
      <c r="E8" s="22" t="s">
        <v>71</v>
      </c>
      <c r="F8" s="22" t="s">
        <v>77</v>
      </c>
      <c r="G8" s="22" t="s">
        <v>83</v>
      </c>
      <c r="H8" s="23" t="s">
        <v>87</v>
      </c>
      <c r="I8" s="22" t="s">
        <v>93</v>
      </c>
      <c r="J8" s="23" t="s">
        <v>97</v>
      </c>
    </row>
    <row r="9" spans="2:10">
      <c r="B9" s="46">
        <v>2</v>
      </c>
      <c r="C9" s="22">
        <v>0</v>
      </c>
      <c r="D9" s="22">
        <v>2</v>
      </c>
      <c r="E9" s="22">
        <v>0</v>
      </c>
      <c r="F9" s="22">
        <v>1</v>
      </c>
      <c r="G9" s="22">
        <v>0</v>
      </c>
      <c r="H9" s="23">
        <v>0</v>
      </c>
      <c r="I9" s="22">
        <v>2</v>
      </c>
      <c r="J9" s="23">
        <v>0</v>
      </c>
    </row>
    <row r="10" spans="2:10">
      <c r="B10" s="46" t="s">
        <v>56</v>
      </c>
      <c r="C10" s="22" t="s">
        <v>62</v>
      </c>
      <c r="D10" s="22" t="s">
        <v>66</v>
      </c>
      <c r="E10" s="22" t="s">
        <v>72</v>
      </c>
      <c r="F10" s="22" t="s">
        <v>78</v>
      </c>
      <c r="G10" s="22" t="s">
        <v>84</v>
      </c>
      <c r="H10" s="24" t="s">
        <v>88</v>
      </c>
      <c r="I10" s="22" t="s">
        <v>94</v>
      </c>
      <c r="J10" s="24" t="s">
        <v>98</v>
      </c>
    </row>
    <row r="11" spans="2:10">
      <c r="B11" s="46">
        <v>0</v>
      </c>
      <c r="C11" s="22">
        <v>0</v>
      </c>
      <c r="D11" s="22">
        <v>22</v>
      </c>
      <c r="E11" s="22">
        <v>0</v>
      </c>
      <c r="F11" s="22">
        <v>12</v>
      </c>
      <c r="G11" s="22">
        <v>0</v>
      </c>
      <c r="H11" s="24">
        <v>0</v>
      </c>
      <c r="I11" s="22">
        <v>0</v>
      </c>
      <c r="J11" s="24">
        <v>0</v>
      </c>
    </row>
    <row r="12" spans="2:10">
      <c r="B12" s="46" t="s">
        <v>57</v>
      </c>
      <c r="C12" s="22" t="s">
        <v>63</v>
      </c>
      <c r="D12" s="22" t="s">
        <v>67</v>
      </c>
      <c r="E12" s="22" t="s">
        <v>73</v>
      </c>
      <c r="F12" s="22" t="s">
        <v>79</v>
      </c>
      <c r="G12" s="22" t="s">
        <v>85</v>
      </c>
      <c r="H12" s="24" t="s">
        <v>89</v>
      </c>
      <c r="I12" s="22" t="s">
        <v>95</v>
      </c>
      <c r="J12" s="24" t="s">
        <v>99</v>
      </c>
    </row>
    <row r="13" spans="2:10">
      <c r="B13" s="46">
        <v>0</v>
      </c>
      <c r="C13" s="22">
        <v>0</v>
      </c>
      <c r="D13" s="22">
        <v>0</v>
      </c>
      <c r="E13" s="22">
        <v>0</v>
      </c>
      <c r="F13" s="22">
        <v>4</v>
      </c>
      <c r="G13" s="22">
        <v>0</v>
      </c>
      <c r="H13" s="24">
        <v>2</v>
      </c>
      <c r="I13" s="22">
        <v>0</v>
      </c>
      <c r="J13" s="24">
        <v>0</v>
      </c>
    </row>
    <row r="14" spans="2:10">
      <c r="B14" s="46" t="s">
        <v>58</v>
      </c>
      <c r="C14" s="22"/>
      <c r="D14" s="22" t="s">
        <v>68</v>
      </c>
      <c r="E14" s="22" t="s">
        <v>74</v>
      </c>
      <c r="F14" s="22" t="s">
        <v>80</v>
      </c>
      <c r="G14" s="22"/>
      <c r="H14" s="24" t="s">
        <v>90</v>
      </c>
      <c r="I14" s="22"/>
      <c r="J14" s="24"/>
    </row>
    <row r="15" spans="2:10">
      <c r="B15" s="46">
        <v>0</v>
      </c>
      <c r="C15" s="22"/>
      <c r="D15" s="22">
        <v>263</v>
      </c>
      <c r="E15" s="22">
        <v>0</v>
      </c>
      <c r="F15" s="22">
        <v>0</v>
      </c>
      <c r="G15" s="22"/>
      <c r="H15" s="24">
        <v>0</v>
      </c>
      <c r="I15" s="22"/>
      <c r="J15" s="24"/>
    </row>
    <row r="16" spans="2:10">
      <c r="B16" s="46" t="s">
        <v>59</v>
      </c>
      <c r="C16" s="22"/>
      <c r="D16" s="22" t="s">
        <v>69</v>
      </c>
      <c r="E16" s="22" t="s">
        <v>75</v>
      </c>
      <c r="F16" s="22" t="s">
        <v>81</v>
      </c>
      <c r="G16" s="22"/>
      <c r="H16" s="24" t="s">
        <v>91</v>
      </c>
      <c r="I16" s="22"/>
      <c r="J16" s="24"/>
    </row>
    <row r="17" spans="2:12" ht="15.75" thickBot="1">
      <c r="B17" s="29">
        <v>0</v>
      </c>
      <c r="C17" s="26"/>
      <c r="D17" s="26">
        <v>42</v>
      </c>
      <c r="E17" s="26">
        <v>0</v>
      </c>
      <c r="F17" s="26">
        <v>9</v>
      </c>
      <c r="G17" s="26"/>
      <c r="H17" s="27">
        <v>2</v>
      </c>
      <c r="I17" s="26"/>
      <c r="J17" s="27"/>
    </row>
    <row r="18" spans="2:1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ht="19.5" customHeight="1" thickBot="1"/>
    <row r="21" spans="2:12" ht="21">
      <c r="B21" s="149" t="s">
        <v>35</v>
      </c>
      <c r="C21" s="150"/>
      <c r="D21" s="150"/>
      <c r="E21" s="150"/>
      <c r="F21" s="150"/>
      <c r="G21" s="150"/>
      <c r="H21" s="150"/>
      <c r="I21" s="150"/>
      <c r="J21" s="151"/>
    </row>
    <row r="22" spans="2:12" ht="15" customHeight="1">
      <c r="B22" s="140">
        <v>175</v>
      </c>
      <c r="C22" s="141"/>
      <c r="D22" s="141"/>
      <c r="E22" s="141"/>
      <c r="F22" s="141"/>
      <c r="G22" s="141"/>
      <c r="H22" s="141"/>
      <c r="I22" s="141"/>
      <c r="J22" s="142"/>
    </row>
    <row r="23" spans="2:12">
      <c r="B23" s="28" t="s">
        <v>37</v>
      </c>
      <c r="C23" s="19" t="s">
        <v>38</v>
      </c>
      <c r="D23" s="19" t="s">
        <v>39</v>
      </c>
      <c r="E23" s="19" t="s">
        <v>40</v>
      </c>
      <c r="F23" s="19" t="s">
        <v>41</v>
      </c>
      <c r="G23" s="19" t="s">
        <v>42</v>
      </c>
      <c r="H23" s="20" t="s">
        <v>43</v>
      </c>
      <c r="I23" s="20" t="s">
        <v>44</v>
      </c>
      <c r="J23" s="20" t="s">
        <v>45</v>
      </c>
    </row>
    <row r="24" spans="2:12">
      <c r="B24" s="18">
        <v>41</v>
      </c>
      <c r="C24" s="18">
        <v>18</v>
      </c>
      <c r="D24" s="18">
        <v>12</v>
      </c>
      <c r="E24" s="18">
        <v>31</v>
      </c>
      <c r="F24" s="18">
        <v>44</v>
      </c>
      <c r="G24" s="18">
        <v>3</v>
      </c>
      <c r="H24" s="18">
        <v>0</v>
      </c>
      <c r="I24" s="18">
        <v>8</v>
      </c>
      <c r="J24" s="18">
        <v>9</v>
      </c>
    </row>
    <row r="25" spans="2:12">
      <c r="B25" s="21" t="s">
        <v>100</v>
      </c>
      <c r="C25" s="21" t="s">
        <v>106</v>
      </c>
      <c r="D25" s="21" t="s">
        <v>112</v>
      </c>
      <c r="E25" s="21" t="s">
        <v>118</v>
      </c>
      <c r="F25" s="21" t="s">
        <v>124</v>
      </c>
      <c r="G25" s="21" t="s">
        <v>130</v>
      </c>
      <c r="H25" s="21" t="s">
        <v>136</v>
      </c>
      <c r="I25" s="21" t="s">
        <v>140</v>
      </c>
      <c r="J25" s="21" t="s">
        <v>146</v>
      </c>
    </row>
    <row r="26" spans="2:12">
      <c r="B26" s="21">
        <v>19</v>
      </c>
      <c r="C26" s="21">
        <v>8</v>
      </c>
      <c r="D26" s="21">
        <v>7</v>
      </c>
      <c r="E26" s="21">
        <v>0</v>
      </c>
      <c r="F26" s="21">
        <v>0</v>
      </c>
      <c r="G26" s="21">
        <v>2</v>
      </c>
      <c r="H26" s="21">
        <v>0</v>
      </c>
      <c r="I26" s="21">
        <v>4</v>
      </c>
      <c r="J26" s="21">
        <v>3</v>
      </c>
    </row>
    <row r="27" spans="2:12">
      <c r="B27" s="21" t="s">
        <v>101</v>
      </c>
      <c r="C27" s="21" t="s">
        <v>107</v>
      </c>
      <c r="D27" s="21" t="s">
        <v>113</v>
      </c>
      <c r="E27" s="21" t="s">
        <v>119</v>
      </c>
      <c r="F27" s="21" t="s">
        <v>125</v>
      </c>
      <c r="G27" s="21" t="s">
        <v>131</v>
      </c>
      <c r="H27" s="21" t="s">
        <v>137</v>
      </c>
      <c r="I27" s="21" t="s">
        <v>141</v>
      </c>
      <c r="J27" s="21" t="s">
        <v>147</v>
      </c>
    </row>
    <row r="28" spans="2:12">
      <c r="B28" s="21">
        <v>16</v>
      </c>
      <c r="C28" s="21">
        <v>0</v>
      </c>
      <c r="D28" s="21">
        <v>0</v>
      </c>
      <c r="E28" s="21">
        <v>2</v>
      </c>
      <c r="F28" s="21">
        <v>12</v>
      </c>
      <c r="G28" s="21">
        <v>0</v>
      </c>
      <c r="H28" s="21">
        <v>0</v>
      </c>
      <c r="I28" s="21">
        <v>0</v>
      </c>
      <c r="J28" s="21">
        <v>3</v>
      </c>
    </row>
    <row r="29" spans="2:12">
      <c r="B29" s="21" t="s">
        <v>102</v>
      </c>
      <c r="C29" s="21" t="s">
        <v>108</v>
      </c>
      <c r="D29" s="21" t="s">
        <v>114</v>
      </c>
      <c r="E29" s="21" t="s">
        <v>120</v>
      </c>
      <c r="F29" s="21" t="s">
        <v>126</v>
      </c>
      <c r="G29" s="21" t="s">
        <v>132</v>
      </c>
      <c r="H29" s="21" t="s">
        <v>138</v>
      </c>
      <c r="I29" s="21" t="s">
        <v>142</v>
      </c>
      <c r="J29" s="21" t="s">
        <v>148</v>
      </c>
    </row>
    <row r="30" spans="2:12">
      <c r="B30" s="21">
        <v>8</v>
      </c>
      <c r="C30" s="21">
        <v>0</v>
      </c>
      <c r="D30" s="21">
        <v>3</v>
      </c>
      <c r="E30" s="21">
        <v>23</v>
      </c>
      <c r="F30" s="21">
        <v>5</v>
      </c>
      <c r="G30" s="21">
        <v>0</v>
      </c>
      <c r="H30" s="21">
        <v>0</v>
      </c>
      <c r="I30" s="21">
        <v>4</v>
      </c>
      <c r="J30" s="21">
        <v>3</v>
      </c>
    </row>
    <row r="31" spans="2:12">
      <c r="B31" s="21" t="s">
        <v>103</v>
      </c>
      <c r="C31" s="21" t="s">
        <v>109</v>
      </c>
      <c r="D31" s="21" t="s">
        <v>115</v>
      </c>
      <c r="E31" s="21" t="s">
        <v>121</v>
      </c>
      <c r="F31" s="21" t="s">
        <v>127</v>
      </c>
      <c r="G31" s="21" t="s">
        <v>133</v>
      </c>
      <c r="H31" s="21" t="s">
        <v>139</v>
      </c>
      <c r="I31" s="21" t="s">
        <v>143</v>
      </c>
      <c r="J31" s="21" t="s">
        <v>149</v>
      </c>
    </row>
    <row r="32" spans="2:12">
      <c r="B32" s="21">
        <v>1</v>
      </c>
      <c r="C32" s="21">
        <v>1</v>
      </c>
      <c r="D32" s="21">
        <v>0</v>
      </c>
      <c r="E32" s="21">
        <v>9</v>
      </c>
      <c r="F32" s="21">
        <v>8</v>
      </c>
      <c r="G32" s="21">
        <v>0</v>
      </c>
      <c r="H32" s="21">
        <v>0</v>
      </c>
      <c r="I32" s="21">
        <v>1</v>
      </c>
      <c r="J32" s="21">
        <v>0</v>
      </c>
    </row>
    <row r="33" spans="2:10">
      <c r="B33" s="21" t="s">
        <v>104</v>
      </c>
      <c r="C33" s="21" t="s">
        <v>110</v>
      </c>
      <c r="D33" s="21" t="s">
        <v>116</v>
      </c>
      <c r="E33" s="21" t="s">
        <v>122</v>
      </c>
      <c r="F33" s="21" t="s">
        <v>128</v>
      </c>
      <c r="G33" s="21" t="s">
        <v>134</v>
      </c>
      <c r="H33" s="21"/>
      <c r="I33" s="21" t="s">
        <v>144</v>
      </c>
      <c r="J33" s="21" t="s">
        <v>150</v>
      </c>
    </row>
    <row r="34" spans="2:10">
      <c r="B34" s="21">
        <v>0</v>
      </c>
      <c r="C34" s="21">
        <v>2</v>
      </c>
      <c r="D34" s="21">
        <v>0</v>
      </c>
      <c r="E34" s="21">
        <v>2</v>
      </c>
      <c r="F34" s="21">
        <v>1</v>
      </c>
      <c r="G34" s="21">
        <v>1</v>
      </c>
      <c r="H34" s="21"/>
      <c r="I34" s="21">
        <v>0</v>
      </c>
      <c r="J34" s="21">
        <v>0</v>
      </c>
    </row>
    <row r="35" spans="2:10">
      <c r="B35" s="21" t="s">
        <v>105</v>
      </c>
      <c r="C35" s="21" t="s">
        <v>111</v>
      </c>
      <c r="D35" s="21" t="s">
        <v>117</v>
      </c>
      <c r="E35" s="21" t="s">
        <v>123</v>
      </c>
      <c r="F35" s="21" t="s">
        <v>129</v>
      </c>
      <c r="G35" s="21" t="s">
        <v>135</v>
      </c>
      <c r="H35" s="21"/>
      <c r="I35" s="21" t="s">
        <v>145</v>
      </c>
      <c r="J35" s="21" t="s">
        <v>151</v>
      </c>
    </row>
    <row r="36" spans="2:10" ht="15.75" thickBot="1">
      <c r="B36" s="29">
        <v>0</v>
      </c>
      <c r="C36" s="25">
        <v>14</v>
      </c>
      <c r="D36" s="25">
        <v>0</v>
      </c>
      <c r="E36" s="25">
        <v>3</v>
      </c>
      <c r="F36" s="25">
        <v>5</v>
      </c>
      <c r="G36" s="25">
        <v>0</v>
      </c>
      <c r="H36" s="25"/>
      <c r="I36" s="25">
        <v>2</v>
      </c>
      <c r="J36" s="25">
        <v>3</v>
      </c>
    </row>
    <row r="38" spans="2:10">
      <c r="B38" s="44"/>
      <c r="C38" s="44"/>
      <c r="D38" s="44"/>
      <c r="E38" s="44"/>
      <c r="F38" s="44"/>
    </row>
    <row r="39" spans="2:10" ht="15.75" thickBot="1">
      <c r="B39" s="44"/>
      <c r="C39" s="44"/>
      <c r="D39" s="44"/>
      <c r="E39" s="44"/>
      <c r="F39" s="44"/>
    </row>
    <row r="40" spans="2:10" ht="21">
      <c r="B40" s="137" t="s">
        <v>46</v>
      </c>
      <c r="C40" s="138"/>
      <c r="D40" s="138"/>
      <c r="E40" s="138"/>
      <c r="F40" s="139"/>
    </row>
    <row r="41" spans="2:10" ht="15" customHeight="1">
      <c r="B41" s="140">
        <v>11</v>
      </c>
      <c r="C41" s="141"/>
      <c r="D41" s="141"/>
      <c r="E41" s="141"/>
      <c r="F41" s="142"/>
    </row>
    <row r="42" spans="2:10">
      <c r="B42" s="28" t="s">
        <v>51</v>
      </c>
      <c r="C42" s="19" t="s">
        <v>50</v>
      </c>
      <c r="D42" s="19" t="s">
        <v>49</v>
      </c>
      <c r="E42" s="19" t="s">
        <v>48</v>
      </c>
      <c r="F42" s="20" t="s">
        <v>47</v>
      </c>
    </row>
    <row r="43" spans="2:10">
      <c r="B43" s="18">
        <v>0</v>
      </c>
      <c r="C43" s="18">
        <v>1</v>
      </c>
      <c r="D43" s="18">
        <v>1</v>
      </c>
      <c r="E43" s="18">
        <v>2</v>
      </c>
      <c r="F43" s="18">
        <v>6</v>
      </c>
    </row>
    <row r="44" spans="2:10">
      <c r="B44" s="21" t="s">
        <v>152</v>
      </c>
      <c r="C44" s="21" t="s">
        <v>158</v>
      </c>
      <c r="D44" s="50" t="s">
        <v>164</v>
      </c>
      <c r="E44" s="21" t="s">
        <v>168</v>
      </c>
      <c r="F44" s="21" t="s">
        <v>174</v>
      </c>
    </row>
    <row r="45" spans="2:10"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2:10" ht="45">
      <c r="B46" s="21" t="s">
        <v>153</v>
      </c>
      <c r="C46" s="21" t="s">
        <v>159</v>
      </c>
      <c r="D46" s="21" t="s">
        <v>165</v>
      </c>
      <c r="E46" s="50" t="s">
        <v>169</v>
      </c>
      <c r="F46" s="21" t="s">
        <v>175</v>
      </c>
    </row>
    <row r="47" spans="2:10">
      <c r="B47" s="21">
        <v>0</v>
      </c>
      <c r="C47" s="21">
        <v>0</v>
      </c>
      <c r="D47" s="21">
        <v>0</v>
      </c>
      <c r="E47" s="21">
        <v>0</v>
      </c>
      <c r="F47" s="21">
        <v>5</v>
      </c>
    </row>
    <row r="48" spans="2:10">
      <c r="B48" s="21" t="s">
        <v>154</v>
      </c>
      <c r="C48" s="21" t="s">
        <v>160</v>
      </c>
      <c r="D48" s="21" t="s">
        <v>166</v>
      </c>
      <c r="E48" s="21" t="s">
        <v>170</v>
      </c>
      <c r="F48" s="21" t="s">
        <v>176</v>
      </c>
    </row>
    <row r="49" spans="2:6"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2:6">
      <c r="B50" s="21" t="s">
        <v>155</v>
      </c>
      <c r="C50" s="21" t="s">
        <v>161</v>
      </c>
      <c r="D50" s="21" t="s">
        <v>167</v>
      </c>
      <c r="E50" s="21" t="s">
        <v>171</v>
      </c>
      <c r="F50" s="21" t="s">
        <v>177</v>
      </c>
    </row>
    <row r="51" spans="2:6">
      <c r="B51" s="21">
        <v>0</v>
      </c>
      <c r="C51" s="21">
        <v>0</v>
      </c>
      <c r="D51" s="21">
        <v>0</v>
      </c>
      <c r="E51" s="21">
        <v>2</v>
      </c>
      <c r="F51" s="21">
        <v>0</v>
      </c>
    </row>
    <row r="52" spans="2:6">
      <c r="B52" s="21" t="s">
        <v>156</v>
      </c>
      <c r="C52" s="21" t="s">
        <v>162</v>
      </c>
      <c r="D52" s="21"/>
      <c r="E52" s="21" t="s">
        <v>172</v>
      </c>
      <c r="F52" s="21" t="s">
        <v>178</v>
      </c>
    </row>
    <row r="53" spans="2:6">
      <c r="B53" s="21">
        <v>0</v>
      </c>
      <c r="C53" s="21">
        <v>1</v>
      </c>
      <c r="D53" s="21"/>
      <c r="E53" s="21">
        <v>0</v>
      </c>
      <c r="F53" s="21">
        <v>0</v>
      </c>
    </row>
    <row r="54" spans="2:6">
      <c r="B54" s="21" t="s">
        <v>157</v>
      </c>
      <c r="C54" s="21" t="s">
        <v>163</v>
      </c>
      <c r="D54" s="21"/>
      <c r="E54" s="21" t="s">
        <v>173</v>
      </c>
      <c r="F54" s="21" t="s">
        <v>179</v>
      </c>
    </row>
    <row r="55" spans="2:6" ht="15.75" thickBot="1">
      <c r="B55" s="29">
        <v>0</v>
      </c>
      <c r="C55" s="25">
        <v>1</v>
      </c>
      <c r="D55" s="25"/>
      <c r="E55" s="25">
        <v>0</v>
      </c>
      <c r="F55" s="25">
        <v>0</v>
      </c>
    </row>
    <row r="57" spans="2:6" ht="15.75" thickBot="1"/>
    <row r="58" spans="2:6" ht="21">
      <c r="B58" s="48" t="s">
        <v>52</v>
      </c>
    </row>
    <row r="59" spans="2:6" ht="21">
      <c r="B59" s="49">
        <v>24</v>
      </c>
    </row>
    <row r="60" spans="2:6">
      <c r="B60" s="18" t="s">
        <v>53</v>
      </c>
    </row>
    <row r="61" spans="2:6">
      <c r="B61" s="18">
        <v>24</v>
      </c>
    </row>
    <row r="62" spans="2:6">
      <c r="B62" s="21" t="s">
        <v>180</v>
      </c>
    </row>
    <row r="63" spans="2:6">
      <c r="B63" s="21">
        <v>23</v>
      </c>
    </row>
    <row r="64" spans="2:6">
      <c r="B64" s="21" t="s">
        <v>181</v>
      </c>
    </row>
    <row r="65" spans="2:2">
      <c r="B65" s="21">
        <v>2</v>
      </c>
    </row>
    <row r="66" spans="2:2">
      <c r="B66" s="21" t="s">
        <v>182</v>
      </c>
    </row>
    <row r="67" spans="2:2">
      <c r="B67" s="21">
        <v>4</v>
      </c>
    </row>
    <row r="68" spans="2:2">
      <c r="B68" s="21" t="s">
        <v>183</v>
      </c>
    </row>
    <row r="69" spans="2:2">
      <c r="B69" s="21">
        <v>0</v>
      </c>
    </row>
    <row r="70" spans="2:2">
      <c r="B70" s="21"/>
    </row>
    <row r="71" spans="2:2">
      <c r="B71" s="21"/>
    </row>
    <row r="72" spans="2:2" ht="15.75" thickBot="1">
      <c r="B72" s="25"/>
    </row>
    <row r="73" spans="2:2" ht="15.75" thickBot="1">
      <c r="B73" s="47"/>
    </row>
  </sheetData>
  <mergeCells count="6">
    <mergeCell ref="B40:F40"/>
    <mergeCell ref="B41:F41"/>
    <mergeCell ref="B2:J2"/>
    <mergeCell ref="B3:J3"/>
    <mergeCell ref="B21:J21"/>
    <mergeCell ref="B22:J22"/>
  </mergeCells>
  <pageMargins left="0.23622047244094491" right="0.23622047244094491" top="3.5433070866141736" bottom="0.74803149606299213" header="0.31496062992125984" footer="0.31496062992125984"/>
  <pageSetup paperSize="8" scale="4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73"/>
  <sheetViews>
    <sheetView topLeftCell="B1" zoomScale="145" zoomScaleNormal="145" zoomScaleSheetLayoutView="115" zoomScalePageLayoutView="70" workbookViewId="0">
      <selection activeCell="B60" sqref="B60"/>
    </sheetView>
  </sheetViews>
  <sheetFormatPr defaultColWidth="9" defaultRowHeight="15"/>
  <cols>
    <col min="1" max="1" width="9" style="17"/>
    <col min="2" max="2" width="44.28515625" style="17" bestFit="1" customWidth="1"/>
    <col min="3" max="3" width="54.85546875" style="17" bestFit="1" customWidth="1"/>
    <col min="4" max="4" width="68.5703125" style="17" bestFit="1" customWidth="1"/>
    <col min="5" max="5" width="36.5703125" style="17" bestFit="1" customWidth="1"/>
    <col min="6" max="6" width="52.140625" style="17" bestFit="1" customWidth="1"/>
    <col min="7" max="7" width="52.28515625" style="17" bestFit="1" customWidth="1"/>
    <col min="8" max="9" width="45" style="17" bestFit="1" customWidth="1"/>
    <col min="10" max="10" width="34.5703125" style="17" bestFit="1" customWidth="1"/>
    <col min="11" max="11" width="35.7109375" style="17" bestFit="1" customWidth="1"/>
    <col min="12" max="12" width="32.42578125" style="17" bestFit="1" customWidth="1"/>
    <col min="13" max="13" width="8.5703125" style="17" bestFit="1" customWidth="1"/>
    <col min="14" max="20" width="20.7109375" style="17" customWidth="1"/>
    <col min="21" max="16384" width="9" style="17"/>
  </cols>
  <sheetData>
    <row r="1" spans="2:10" ht="36.75" customHeight="1" thickBot="1">
      <c r="B1" s="39" t="s">
        <v>184</v>
      </c>
      <c r="C1" s="39"/>
      <c r="D1" s="39"/>
      <c r="E1" s="39"/>
      <c r="F1" s="39"/>
      <c r="G1" s="39"/>
      <c r="H1" s="39"/>
      <c r="I1" s="39"/>
      <c r="J1" s="39"/>
    </row>
    <row r="2" spans="2:10" ht="15" customHeight="1">
      <c r="B2" s="143" t="s">
        <v>25</v>
      </c>
      <c r="C2" s="144"/>
      <c r="D2" s="144"/>
      <c r="E2" s="144"/>
      <c r="F2" s="144"/>
      <c r="G2" s="144"/>
      <c r="H2" s="144"/>
      <c r="I2" s="144"/>
      <c r="J2" s="145"/>
    </row>
    <row r="3" spans="2:10" ht="15.75" customHeight="1">
      <c r="B3" s="146">
        <v>325</v>
      </c>
      <c r="C3" s="147"/>
      <c r="D3" s="147"/>
      <c r="E3" s="147"/>
      <c r="F3" s="147"/>
      <c r="G3" s="147"/>
      <c r="H3" s="147"/>
      <c r="I3" s="147"/>
      <c r="J3" s="148"/>
    </row>
    <row r="4" spans="2:10">
      <c r="B4" s="28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32</v>
      </c>
      <c r="H4" s="20" t="s">
        <v>31</v>
      </c>
      <c r="I4" s="19" t="s">
        <v>33</v>
      </c>
      <c r="J4" s="20" t="s">
        <v>34</v>
      </c>
    </row>
    <row r="5" spans="2:10" ht="15.75" thickBot="1">
      <c r="B5" s="43">
        <v>6</v>
      </c>
      <c r="C5" s="43">
        <v>3</v>
      </c>
      <c r="D5" s="43">
        <v>273</v>
      </c>
      <c r="E5" s="43">
        <v>1</v>
      </c>
      <c r="F5" s="43">
        <v>33</v>
      </c>
      <c r="G5" s="43">
        <v>2</v>
      </c>
      <c r="H5" s="43">
        <v>3</v>
      </c>
      <c r="I5" s="43">
        <v>1</v>
      </c>
      <c r="J5" s="43">
        <v>3</v>
      </c>
    </row>
    <row r="6" spans="2:10">
      <c r="B6" s="45" t="s">
        <v>54</v>
      </c>
      <c r="C6" s="40" t="s">
        <v>60</v>
      </c>
      <c r="D6" s="40" t="s">
        <v>64</v>
      </c>
      <c r="E6" s="40" t="s">
        <v>70</v>
      </c>
      <c r="F6" s="40" t="s">
        <v>76</v>
      </c>
      <c r="G6" s="40" t="s">
        <v>82</v>
      </c>
      <c r="H6" s="41" t="s">
        <v>86</v>
      </c>
      <c r="I6" s="42" t="s">
        <v>92</v>
      </c>
      <c r="J6" s="41" t="s">
        <v>96</v>
      </c>
    </row>
    <row r="7" spans="2:10">
      <c r="B7" s="46">
        <v>0</v>
      </c>
      <c r="C7" s="22">
        <v>1</v>
      </c>
      <c r="D7" s="22">
        <v>22</v>
      </c>
      <c r="E7" s="22">
        <v>0</v>
      </c>
      <c r="F7" s="22">
        <v>9</v>
      </c>
      <c r="G7" s="22">
        <v>0</v>
      </c>
      <c r="H7" s="23">
        <v>1</v>
      </c>
      <c r="I7" s="22">
        <v>0</v>
      </c>
      <c r="J7" s="23">
        <v>0</v>
      </c>
    </row>
    <row r="8" spans="2:10">
      <c r="B8" s="46" t="s">
        <v>55</v>
      </c>
      <c r="C8" s="22" t="s">
        <v>61</v>
      </c>
      <c r="D8" s="22" t="s">
        <v>65</v>
      </c>
      <c r="E8" s="22" t="s">
        <v>71</v>
      </c>
      <c r="F8" s="22" t="s">
        <v>77</v>
      </c>
      <c r="G8" s="22" t="s">
        <v>83</v>
      </c>
      <c r="H8" s="23" t="s">
        <v>87</v>
      </c>
      <c r="I8" s="22" t="s">
        <v>93</v>
      </c>
      <c r="J8" s="23" t="s">
        <v>97</v>
      </c>
    </row>
    <row r="9" spans="2:10">
      <c r="B9" s="46">
        <v>1</v>
      </c>
      <c r="C9" s="22">
        <v>0</v>
      </c>
      <c r="D9" s="22">
        <v>1</v>
      </c>
      <c r="E9" s="22">
        <v>0</v>
      </c>
      <c r="F9" s="22">
        <v>0</v>
      </c>
      <c r="G9" s="22">
        <v>1</v>
      </c>
      <c r="H9" s="23">
        <v>0</v>
      </c>
      <c r="I9" s="22">
        <v>0</v>
      </c>
      <c r="J9" s="23">
        <v>0</v>
      </c>
    </row>
    <row r="10" spans="2:10">
      <c r="B10" s="46" t="s">
        <v>56</v>
      </c>
      <c r="C10" s="22" t="s">
        <v>62</v>
      </c>
      <c r="D10" s="22" t="s">
        <v>66</v>
      </c>
      <c r="E10" s="22" t="s">
        <v>72</v>
      </c>
      <c r="F10" s="22" t="s">
        <v>78</v>
      </c>
      <c r="G10" s="22" t="s">
        <v>84</v>
      </c>
      <c r="H10" s="24" t="s">
        <v>88</v>
      </c>
      <c r="I10" s="22" t="s">
        <v>94</v>
      </c>
      <c r="J10" s="24" t="s">
        <v>98</v>
      </c>
    </row>
    <row r="11" spans="2:10">
      <c r="B11" s="46">
        <v>0</v>
      </c>
      <c r="C11" s="22">
        <v>0</v>
      </c>
      <c r="D11" s="22">
        <v>1</v>
      </c>
      <c r="E11" s="22">
        <v>0</v>
      </c>
      <c r="F11" s="22">
        <v>7</v>
      </c>
      <c r="G11" s="22">
        <v>1</v>
      </c>
      <c r="H11" s="24">
        <v>0</v>
      </c>
      <c r="I11" s="22">
        <v>0</v>
      </c>
      <c r="J11" s="24">
        <v>0</v>
      </c>
    </row>
    <row r="12" spans="2:10">
      <c r="B12" s="46" t="s">
        <v>57</v>
      </c>
      <c r="C12" s="22" t="s">
        <v>63</v>
      </c>
      <c r="D12" s="22" t="s">
        <v>67</v>
      </c>
      <c r="E12" s="22" t="s">
        <v>73</v>
      </c>
      <c r="F12" s="22" t="s">
        <v>79</v>
      </c>
      <c r="G12" s="22" t="s">
        <v>85</v>
      </c>
      <c r="H12" s="24" t="s">
        <v>89</v>
      </c>
      <c r="I12" s="22" t="s">
        <v>95</v>
      </c>
      <c r="J12" s="24" t="s">
        <v>99</v>
      </c>
    </row>
    <row r="13" spans="2:10">
      <c r="B13" s="46">
        <v>0</v>
      </c>
      <c r="C13" s="22">
        <v>0</v>
      </c>
      <c r="D13" s="22">
        <v>1</v>
      </c>
      <c r="E13" s="22">
        <v>0</v>
      </c>
      <c r="F13" s="22">
        <v>6</v>
      </c>
      <c r="G13" s="22">
        <v>0</v>
      </c>
      <c r="H13" s="24">
        <v>0</v>
      </c>
      <c r="I13" s="22">
        <v>0</v>
      </c>
      <c r="J13" s="24">
        <v>0</v>
      </c>
    </row>
    <row r="14" spans="2:10">
      <c r="B14" s="46" t="s">
        <v>58</v>
      </c>
      <c r="C14" s="22"/>
      <c r="D14" s="22" t="s">
        <v>68</v>
      </c>
      <c r="E14" s="22" t="s">
        <v>74</v>
      </c>
      <c r="F14" s="22" t="s">
        <v>80</v>
      </c>
      <c r="G14" s="22"/>
      <c r="H14" s="24" t="s">
        <v>90</v>
      </c>
      <c r="I14" s="22"/>
      <c r="J14" s="24"/>
    </row>
    <row r="15" spans="2:10">
      <c r="B15" s="46">
        <v>0</v>
      </c>
      <c r="C15" s="22"/>
      <c r="D15" s="22">
        <v>254</v>
      </c>
      <c r="E15" s="22">
        <v>0</v>
      </c>
      <c r="F15" s="22">
        <v>4</v>
      </c>
      <c r="G15" s="22"/>
      <c r="H15" s="24">
        <v>0</v>
      </c>
      <c r="I15" s="22"/>
      <c r="J15" s="24"/>
    </row>
    <row r="16" spans="2:10">
      <c r="B16" s="46" t="s">
        <v>59</v>
      </c>
      <c r="C16" s="22"/>
      <c r="D16" s="22" t="s">
        <v>69</v>
      </c>
      <c r="E16" s="22" t="s">
        <v>75</v>
      </c>
      <c r="F16" s="22" t="s">
        <v>81</v>
      </c>
      <c r="G16" s="22"/>
      <c r="H16" s="24" t="s">
        <v>91</v>
      </c>
      <c r="I16" s="22"/>
      <c r="J16" s="24"/>
    </row>
    <row r="17" spans="2:12" ht="15.75" thickBot="1">
      <c r="B17" s="29">
        <v>0</v>
      </c>
      <c r="C17" s="26"/>
      <c r="D17" s="26">
        <v>16</v>
      </c>
      <c r="E17" s="26">
        <v>0</v>
      </c>
      <c r="F17" s="26">
        <v>0</v>
      </c>
      <c r="G17" s="26"/>
      <c r="H17" s="27">
        <v>0</v>
      </c>
      <c r="I17" s="26"/>
      <c r="J17" s="27"/>
    </row>
    <row r="18" spans="2:1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ht="19.5" customHeight="1" thickBot="1"/>
    <row r="21" spans="2:12" ht="21">
      <c r="B21" s="149" t="s">
        <v>35</v>
      </c>
      <c r="C21" s="150"/>
      <c r="D21" s="150"/>
      <c r="E21" s="150"/>
      <c r="F21" s="150"/>
      <c r="G21" s="150"/>
      <c r="H21" s="150"/>
      <c r="I21" s="150"/>
      <c r="J21" s="151"/>
    </row>
    <row r="22" spans="2:12" ht="15" customHeight="1">
      <c r="B22" s="140">
        <v>258</v>
      </c>
      <c r="C22" s="141"/>
      <c r="D22" s="141"/>
      <c r="E22" s="141"/>
      <c r="F22" s="141"/>
      <c r="G22" s="141"/>
      <c r="H22" s="141"/>
      <c r="I22" s="141"/>
      <c r="J22" s="142"/>
    </row>
    <row r="23" spans="2:12">
      <c r="B23" s="28" t="s">
        <v>37</v>
      </c>
      <c r="C23" s="19" t="s">
        <v>38</v>
      </c>
      <c r="D23" s="19" t="s">
        <v>39</v>
      </c>
      <c r="E23" s="19" t="s">
        <v>40</v>
      </c>
      <c r="F23" s="19" t="s">
        <v>41</v>
      </c>
      <c r="G23" s="19" t="s">
        <v>42</v>
      </c>
      <c r="H23" s="20" t="s">
        <v>43</v>
      </c>
      <c r="I23" s="20" t="s">
        <v>44</v>
      </c>
      <c r="J23" s="20" t="s">
        <v>45</v>
      </c>
    </row>
    <row r="24" spans="2:12">
      <c r="B24" s="18">
        <v>67</v>
      </c>
      <c r="C24" s="18">
        <v>13</v>
      </c>
      <c r="D24" s="18">
        <v>43</v>
      </c>
      <c r="E24" s="18">
        <v>18</v>
      </c>
      <c r="F24" s="18">
        <v>58</v>
      </c>
      <c r="G24" s="18">
        <v>7</v>
      </c>
      <c r="H24" s="18">
        <v>0</v>
      </c>
      <c r="I24" s="18">
        <v>14</v>
      </c>
      <c r="J24" s="18">
        <v>20</v>
      </c>
    </row>
    <row r="25" spans="2:12">
      <c r="B25" s="21" t="s">
        <v>100</v>
      </c>
      <c r="C25" s="21" t="s">
        <v>106</v>
      </c>
      <c r="D25" s="21" t="s">
        <v>112</v>
      </c>
      <c r="E25" s="21" t="s">
        <v>118</v>
      </c>
      <c r="F25" s="21" t="s">
        <v>124</v>
      </c>
      <c r="G25" s="21" t="s">
        <v>130</v>
      </c>
      <c r="H25" s="21" t="s">
        <v>136</v>
      </c>
      <c r="I25" s="21" t="s">
        <v>140</v>
      </c>
      <c r="J25" s="21" t="s">
        <v>146</v>
      </c>
    </row>
    <row r="26" spans="2:12">
      <c r="B26" s="21">
        <v>21</v>
      </c>
      <c r="C26" s="21">
        <v>5</v>
      </c>
      <c r="D26" s="21">
        <v>38</v>
      </c>
      <c r="E26" s="21">
        <v>0</v>
      </c>
      <c r="F26" s="21">
        <v>1</v>
      </c>
      <c r="G26" s="21">
        <v>5</v>
      </c>
      <c r="H26" s="21">
        <v>0</v>
      </c>
      <c r="I26" s="21">
        <v>10</v>
      </c>
      <c r="J26" s="21">
        <v>3</v>
      </c>
    </row>
    <row r="27" spans="2:12">
      <c r="B27" s="21" t="s">
        <v>101</v>
      </c>
      <c r="C27" s="21" t="s">
        <v>107</v>
      </c>
      <c r="D27" s="21" t="s">
        <v>113</v>
      </c>
      <c r="E27" s="21" t="s">
        <v>119</v>
      </c>
      <c r="F27" s="21" t="s">
        <v>125</v>
      </c>
      <c r="G27" s="21" t="s">
        <v>131</v>
      </c>
      <c r="H27" s="21" t="s">
        <v>137</v>
      </c>
      <c r="I27" s="21" t="s">
        <v>141</v>
      </c>
      <c r="J27" s="21" t="s">
        <v>147</v>
      </c>
    </row>
    <row r="28" spans="2:12">
      <c r="B28" s="21">
        <v>30</v>
      </c>
      <c r="C28" s="21">
        <v>1</v>
      </c>
      <c r="D28" s="21">
        <v>0</v>
      </c>
      <c r="E28" s="21">
        <v>0</v>
      </c>
      <c r="F28" s="21">
        <v>10</v>
      </c>
      <c r="G28" s="21">
        <v>0</v>
      </c>
      <c r="H28" s="21">
        <v>0</v>
      </c>
      <c r="I28" s="21">
        <v>0</v>
      </c>
      <c r="J28" s="21">
        <v>4</v>
      </c>
    </row>
    <row r="29" spans="2:12">
      <c r="B29" s="21" t="s">
        <v>102</v>
      </c>
      <c r="C29" s="21" t="s">
        <v>108</v>
      </c>
      <c r="D29" s="21" t="s">
        <v>114</v>
      </c>
      <c r="E29" s="21" t="s">
        <v>120</v>
      </c>
      <c r="F29" s="21" t="s">
        <v>126</v>
      </c>
      <c r="G29" s="21" t="s">
        <v>132</v>
      </c>
      <c r="H29" s="21" t="s">
        <v>138</v>
      </c>
      <c r="I29" s="21" t="s">
        <v>142</v>
      </c>
      <c r="J29" s="21" t="s">
        <v>148</v>
      </c>
    </row>
    <row r="30" spans="2:12">
      <c r="B30" s="21">
        <v>9</v>
      </c>
      <c r="C30" s="21">
        <v>1</v>
      </c>
      <c r="D30" s="21">
        <v>1</v>
      </c>
      <c r="E30" s="21">
        <v>14</v>
      </c>
      <c r="F30" s="21">
        <v>0</v>
      </c>
      <c r="G30" s="21">
        <v>2</v>
      </c>
      <c r="H30" s="21">
        <v>0</v>
      </c>
      <c r="I30" s="21">
        <v>0</v>
      </c>
      <c r="J30" s="21">
        <v>10</v>
      </c>
    </row>
    <row r="31" spans="2:12">
      <c r="B31" s="21" t="s">
        <v>103</v>
      </c>
      <c r="C31" s="21" t="s">
        <v>109</v>
      </c>
      <c r="D31" s="21" t="s">
        <v>115</v>
      </c>
      <c r="E31" s="21" t="s">
        <v>121</v>
      </c>
      <c r="F31" s="21" t="s">
        <v>127</v>
      </c>
      <c r="G31" s="21" t="s">
        <v>133</v>
      </c>
      <c r="H31" s="21" t="s">
        <v>139</v>
      </c>
      <c r="I31" s="21" t="s">
        <v>143</v>
      </c>
      <c r="J31" s="21" t="s">
        <v>149</v>
      </c>
    </row>
    <row r="32" spans="2:12">
      <c r="B32" s="21">
        <v>1</v>
      </c>
      <c r="C32" s="21">
        <v>2</v>
      </c>
      <c r="D32" s="21">
        <v>0</v>
      </c>
      <c r="E32" s="21">
        <v>4</v>
      </c>
      <c r="F32" s="21">
        <v>5</v>
      </c>
      <c r="G32" s="21">
        <v>0</v>
      </c>
      <c r="H32" s="21">
        <v>0</v>
      </c>
      <c r="I32" s="21">
        <v>2</v>
      </c>
      <c r="J32" s="21">
        <v>0</v>
      </c>
    </row>
    <row r="33" spans="2:10">
      <c r="B33" s="21" t="s">
        <v>104</v>
      </c>
      <c r="C33" s="21" t="s">
        <v>110</v>
      </c>
      <c r="D33" s="21" t="s">
        <v>116</v>
      </c>
      <c r="E33" s="21" t="s">
        <v>122</v>
      </c>
      <c r="F33" s="21" t="s">
        <v>128</v>
      </c>
      <c r="G33" s="21" t="s">
        <v>134</v>
      </c>
      <c r="H33" s="21"/>
      <c r="I33" s="21" t="s">
        <v>144</v>
      </c>
      <c r="J33" s="21" t="s">
        <v>150</v>
      </c>
    </row>
    <row r="34" spans="2:10">
      <c r="B34" s="21">
        <v>1</v>
      </c>
      <c r="C34" s="21">
        <v>1</v>
      </c>
      <c r="D34" s="21">
        <v>0</v>
      </c>
      <c r="E34" s="21">
        <v>2</v>
      </c>
      <c r="F34" s="21">
        <v>2</v>
      </c>
      <c r="G34" s="21">
        <v>0</v>
      </c>
      <c r="H34" s="21"/>
      <c r="I34" s="21">
        <v>0</v>
      </c>
      <c r="J34" s="21">
        <v>4</v>
      </c>
    </row>
    <row r="35" spans="2:10">
      <c r="B35" s="21" t="s">
        <v>105</v>
      </c>
      <c r="C35" s="21" t="s">
        <v>111</v>
      </c>
      <c r="D35" s="21" t="s">
        <v>117</v>
      </c>
      <c r="E35" s="21" t="s">
        <v>123</v>
      </c>
      <c r="F35" s="21" t="s">
        <v>129</v>
      </c>
      <c r="G35" s="21" t="s">
        <v>135</v>
      </c>
      <c r="H35" s="21"/>
      <c r="I35" s="21" t="s">
        <v>145</v>
      </c>
      <c r="J35" s="21" t="s">
        <v>151</v>
      </c>
    </row>
    <row r="36" spans="2:10" ht="15.75" thickBot="1">
      <c r="B36" s="29">
        <v>0</v>
      </c>
      <c r="C36" s="25">
        <v>7</v>
      </c>
      <c r="D36" s="25">
        <v>1</v>
      </c>
      <c r="E36" s="25">
        <v>0</v>
      </c>
      <c r="F36" s="25">
        <v>0</v>
      </c>
      <c r="G36" s="25">
        <v>0</v>
      </c>
      <c r="H36" s="25"/>
      <c r="I36" s="25">
        <v>0</v>
      </c>
      <c r="J36" s="25">
        <v>0</v>
      </c>
    </row>
    <row r="38" spans="2:10">
      <c r="B38" s="44"/>
      <c r="C38" s="44"/>
      <c r="D38" s="44"/>
      <c r="E38" s="44"/>
      <c r="F38" s="44"/>
    </row>
    <row r="39" spans="2:10" ht="15.75" thickBot="1">
      <c r="B39" s="44"/>
      <c r="C39" s="44"/>
      <c r="D39" s="44"/>
      <c r="E39" s="44"/>
      <c r="F39" s="44"/>
    </row>
    <row r="40" spans="2:10" ht="21">
      <c r="B40" s="137" t="s">
        <v>46</v>
      </c>
      <c r="C40" s="138"/>
      <c r="D40" s="138"/>
      <c r="E40" s="138"/>
      <c r="F40" s="139"/>
    </row>
    <row r="41" spans="2:10" ht="15" customHeight="1">
      <c r="B41" s="140">
        <v>11</v>
      </c>
      <c r="C41" s="141"/>
      <c r="D41" s="141"/>
      <c r="E41" s="141"/>
      <c r="F41" s="142"/>
    </row>
    <row r="42" spans="2:10">
      <c r="B42" s="28" t="s">
        <v>51</v>
      </c>
      <c r="C42" s="19" t="s">
        <v>50</v>
      </c>
      <c r="D42" s="19" t="s">
        <v>49</v>
      </c>
      <c r="E42" s="19" t="s">
        <v>48</v>
      </c>
      <c r="F42" s="20" t="s">
        <v>47</v>
      </c>
    </row>
    <row r="43" spans="2:10">
      <c r="B43" s="18">
        <v>0</v>
      </c>
      <c r="C43" s="18">
        <v>0</v>
      </c>
      <c r="D43" s="18">
        <v>1</v>
      </c>
      <c r="E43" s="18">
        <v>0</v>
      </c>
      <c r="F43" s="18">
        <v>3</v>
      </c>
    </row>
    <row r="44" spans="2:10">
      <c r="B44" s="21" t="s">
        <v>152</v>
      </c>
      <c r="C44" s="21" t="s">
        <v>158</v>
      </c>
      <c r="D44" s="50" t="s">
        <v>164</v>
      </c>
      <c r="E44" s="21" t="s">
        <v>168</v>
      </c>
      <c r="F44" s="21" t="s">
        <v>174</v>
      </c>
    </row>
    <row r="45" spans="2:10"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2:10" ht="45">
      <c r="B46" s="21" t="s">
        <v>153</v>
      </c>
      <c r="C46" s="21" t="s">
        <v>159</v>
      </c>
      <c r="D46" s="21" t="s">
        <v>165</v>
      </c>
      <c r="E46" s="50" t="s">
        <v>169</v>
      </c>
      <c r="F46" s="21" t="s">
        <v>175</v>
      </c>
    </row>
    <row r="47" spans="2:10"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2:10">
      <c r="B48" s="21" t="s">
        <v>154</v>
      </c>
      <c r="C48" s="21" t="s">
        <v>160</v>
      </c>
      <c r="D48" s="21" t="s">
        <v>166</v>
      </c>
      <c r="E48" s="21" t="s">
        <v>170</v>
      </c>
      <c r="F48" s="21" t="s">
        <v>176</v>
      </c>
    </row>
    <row r="49" spans="2:6">
      <c r="B49" s="21">
        <v>0</v>
      </c>
      <c r="C49" s="21">
        <v>0</v>
      </c>
      <c r="D49" s="21">
        <v>0</v>
      </c>
      <c r="E49" s="21">
        <v>0</v>
      </c>
      <c r="F49" s="21">
        <v>1</v>
      </c>
    </row>
    <row r="50" spans="2:6">
      <c r="B50" s="21" t="s">
        <v>155</v>
      </c>
      <c r="C50" s="21" t="s">
        <v>161</v>
      </c>
      <c r="D50" s="21" t="s">
        <v>167</v>
      </c>
      <c r="E50" s="21" t="s">
        <v>171</v>
      </c>
      <c r="F50" s="21" t="s">
        <v>177</v>
      </c>
    </row>
    <row r="51" spans="2:6">
      <c r="B51" s="21">
        <v>0</v>
      </c>
      <c r="C51" s="21">
        <v>0</v>
      </c>
      <c r="D51" s="21">
        <v>1</v>
      </c>
      <c r="E51" s="21">
        <v>0</v>
      </c>
      <c r="F51" s="21">
        <v>0</v>
      </c>
    </row>
    <row r="52" spans="2:6">
      <c r="B52" s="21" t="s">
        <v>156</v>
      </c>
      <c r="C52" s="21" t="s">
        <v>162</v>
      </c>
      <c r="D52" s="21"/>
      <c r="E52" s="21" t="s">
        <v>172</v>
      </c>
      <c r="F52" s="21" t="s">
        <v>178</v>
      </c>
    </row>
    <row r="53" spans="2:6">
      <c r="B53" s="21">
        <v>0</v>
      </c>
      <c r="C53" s="21">
        <v>0</v>
      </c>
      <c r="D53" s="21"/>
      <c r="E53" s="21">
        <v>0</v>
      </c>
      <c r="F53" s="21">
        <v>0</v>
      </c>
    </row>
    <row r="54" spans="2:6">
      <c r="B54" s="21" t="s">
        <v>157</v>
      </c>
      <c r="C54" s="21" t="s">
        <v>163</v>
      </c>
      <c r="D54" s="21"/>
      <c r="E54" s="21" t="s">
        <v>173</v>
      </c>
      <c r="F54" s="21" t="s">
        <v>179</v>
      </c>
    </row>
    <row r="55" spans="2:6" ht="15.75" thickBot="1">
      <c r="B55" s="29">
        <v>0</v>
      </c>
      <c r="C55" s="25">
        <v>0</v>
      </c>
      <c r="D55" s="25"/>
      <c r="E55" s="25">
        <v>0</v>
      </c>
      <c r="F55" s="25">
        <v>0</v>
      </c>
    </row>
    <row r="57" spans="2:6" ht="15.75" thickBot="1"/>
    <row r="58" spans="2:6" ht="21">
      <c r="B58" s="48" t="s">
        <v>52</v>
      </c>
    </row>
    <row r="59" spans="2:6" ht="21">
      <c r="B59" s="49">
        <v>3</v>
      </c>
    </row>
    <row r="60" spans="2:6">
      <c r="B60" s="18" t="s">
        <v>53</v>
      </c>
    </row>
    <row r="61" spans="2:6">
      <c r="B61" s="18">
        <v>2</v>
      </c>
    </row>
    <row r="62" spans="2:6">
      <c r="B62" s="21" t="s">
        <v>180</v>
      </c>
    </row>
    <row r="63" spans="2:6">
      <c r="B63" s="21">
        <v>0</v>
      </c>
    </row>
    <row r="64" spans="2:6">
      <c r="B64" s="21" t="s">
        <v>181</v>
      </c>
    </row>
    <row r="65" spans="2:2">
      <c r="B65" s="21">
        <v>0</v>
      </c>
    </row>
    <row r="66" spans="2:2">
      <c r="B66" s="21" t="s">
        <v>182</v>
      </c>
    </row>
    <row r="67" spans="2:2">
      <c r="B67" s="21">
        <v>0</v>
      </c>
    </row>
    <row r="68" spans="2:2">
      <c r="B68" s="21" t="s">
        <v>183</v>
      </c>
    </row>
    <row r="69" spans="2:2">
      <c r="B69" s="21">
        <v>0</v>
      </c>
    </row>
    <row r="70" spans="2:2">
      <c r="B70" s="21"/>
    </row>
    <row r="71" spans="2:2">
      <c r="B71" s="21"/>
    </row>
    <row r="72" spans="2:2" ht="15.75" thickBot="1">
      <c r="B72" s="25"/>
    </row>
    <row r="73" spans="2:2" ht="15.75" thickBot="1">
      <c r="B73" s="47"/>
    </row>
  </sheetData>
  <mergeCells count="6">
    <mergeCell ref="B41:F41"/>
    <mergeCell ref="B2:J2"/>
    <mergeCell ref="B3:J3"/>
    <mergeCell ref="B21:J21"/>
    <mergeCell ref="B22:J22"/>
    <mergeCell ref="B40:F40"/>
  </mergeCells>
  <pageMargins left="0.23622047244094491" right="0.23622047244094491" top="3.5433070866141736" bottom="0.74803149606299213" header="0.31496062992125984" footer="0.31496062992125984"/>
  <pageSetup paperSize="8" scale="4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73"/>
  <sheetViews>
    <sheetView topLeftCell="D10" zoomScale="130" zoomScaleNormal="130" zoomScaleSheetLayoutView="115" zoomScalePageLayoutView="70" workbookViewId="0">
      <selection activeCell="F25" sqref="F25"/>
    </sheetView>
  </sheetViews>
  <sheetFormatPr defaultColWidth="9" defaultRowHeight="15"/>
  <cols>
    <col min="1" max="1" width="9" style="17"/>
    <col min="2" max="2" width="44.28515625" style="17" bestFit="1" customWidth="1"/>
    <col min="3" max="3" width="54.85546875" style="17" bestFit="1" customWidth="1"/>
    <col min="4" max="4" width="68.5703125" style="17" bestFit="1" customWidth="1"/>
    <col min="5" max="5" width="36.5703125" style="17" bestFit="1" customWidth="1"/>
    <col min="6" max="6" width="52.140625" style="17" bestFit="1" customWidth="1"/>
    <col min="7" max="7" width="52.28515625" style="17" bestFit="1" customWidth="1"/>
    <col min="8" max="9" width="45" style="17" bestFit="1" customWidth="1"/>
    <col min="10" max="10" width="34.5703125" style="17" bestFit="1" customWidth="1"/>
    <col min="11" max="11" width="35.7109375" style="17" bestFit="1" customWidth="1"/>
    <col min="12" max="12" width="32.42578125" style="17" bestFit="1" customWidth="1"/>
    <col min="13" max="13" width="8.5703125" style="17" bestFit="1" customWidth="1"/>
    <col min="14" max="20" width="20.7109375" style="17" customWidth="1"/>
    <col min="21" max="16384" width="9" style="17"/>
  </cols>
  <sheetData>
    <row r="1" spans="2:11" ht="36.75" customHeight="1" thickBot="1">
      <c r="B1" s="39" t="s">
        <v>185</v>
      </c>
      <c r="C1" s="109" t="s">
        <v>193</v>
      </c>
      <c r="D1" s="108">
        <f>K5+K24+G43</f>
        <v>148</v>
      </c>
      <c r="E1" s="39"/>
      <c r="F1" s="39"/>
      <c r="G1" s="39"/>
      <c r="H1" s="39"/>
      <c r="I1" s="39"/>
      <c r="J1" s="39"/>
    </row>
    <row r="2" spans="2:11" ht="15" customHeight="1">
      <c r="B2" s="143" t="s">
        <v>25</v>
      </c>
      <c r="C2" s="144"/>
      <c r="D2" s="144"/>
      <c r="E2" s="144"/>
      <c r="F2" s="144"/>
      <c r="G2" s="144"/>
      <c r="H2" s="144"/>
      <c r="I2" s="144"/>
      <c r="J2" s="145"/>
    </row>
    <row r="3" spans="2:11" ht="15.75" customHeight="1">
      <c r="B3" s="146">
        <v>113</v>
      </c>
      <c r="C3" s="147"/>
      <c r="D3" s="147"/>
      <c r="E3" s="147"/>
      <c r="F3" s="147"/>
      <c r="G3" s="147"/>
      <c r="H3" s="147"/>
      <c r="I3" s="147"/>
      <c r="J3" s="148"/>
    </row>
    <row r="4" spans="2:11">
      <c r="B4" s="28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32</v>
      </c>
      <c r="H4" s="20" t="s">
        <v>31</v>
      </c>
      <c r="I4" s="19" t="s">
        <v>33</v>
      </c>
      <c r="J4" s="20" t="s">
        <v>34</v>
      </c>
      <c r="K4" s="17" t="s">
        <v>192</v>
      </c>
    </row>
    <row r="5" spans="2:11" ht="15.75" thickBot="1">
      <c r="B5" s="43">
        <v>1</v>
      </c>
      <c r="C5" s="43">
        <v>0</v>
      </c>
      <c r="D5" s="43">
        <v>100</v>
      </c>
      <c r="E5" s="43">
        <v>1</v>
      </c>
      <c r="F5" s="43">
        <v>6</v>
      </c>
      <c r="G5" s="43">
        <v>1</v>
      </c>
      <c r="H5" s="43">
        <v>0</v>
      </c>
      <c r="I5" s="43">
        <v>0</v>
      </c>
      <c r="J5" s="43">
        <v>1</v>
      </c>
      <c r="K5" s="17">
        <f>SUM(B5:J5)</f>
        <v>110</v>
      </c>
    </row>
    <row r="6" spans="2:11">
      <c r="B6" s="45" t="s">
        <v>54</v>
      </c>
      <c r="C6" s="40" t="s">
        <v>60</v>
      </c>
      <c r="D6" s="40" t="s">
        <v>64</v>
      </c>
      <c r="E6" s="40" t="s">
        <v>70</v>
      </c>
      <c r="F6" s="40" t="s">
        <v>76</v>
      </c>
      <c r="G6" s="40" t="s">
        <v>82</v>
      </c>
      <c r="H6" s="41" t="s">
        <v>86</v>
      </c>
      <c r="I6" s="42" t="s">
        <v>92</v>
      </c>
      <c r="J6" s="41" t="s">
        <v>96</v>
      </c>
    </row>
    <row r="7" spans="2:11">
      <c r="B7" s="46">
        <v>0</v>
      </c>
      <c r="C7" s="22">
        <v>0</v>
      </c>
      <c r="D7" s="22">
        <v>4</v>
      </c>
      <c r="E7" s="22">
        <v>0</v>
      </c>
      <c r="F7" s="22">
        <v>1</v>
      </c>
      <c r="G7" s="22">
        <v>0</v>
      </c>
      <c r="H7" s="23">
        <v>0</v>
      </c>
      <c r="I7" s="22">
        <v>0</v>
      </c>
      <c r="J7" s="23">
        <v>0</v>
      </c>
    </row>
    <row r="8" spans="2:11">
      <c r="B8" s="46" t="s">
        <v>55</v>
      </c>
      <c r="C8" s="22" t="s">
        <v>61</v>
      </c>
      <c r="D8" s="22" t="s">
        <v>65</v>
      </c>
      <c r="E8" s="22" t="s">
        <v>71</v>
      </c>
      <c r="F8" s="22" t="s">
        <v>77</v>
      </c>
      <c r="G8" s="22" t="s">
        <v>83</v>
      </c>
      <c r="H8" s="23" t="s">
        <v>87</v>
      </c>
      <c r="I8" s="22" t="s">
        <v>93</v>
      </c>
      <c r="J8" s="23" t="s">
        <v>97</v>
      </c>
    </row>
    <row r="9" spans="2:11">
      <c r="B9" s="46">
        <v>1</v>
      </c>
      <c r="C9" s="22">
        <v>0</v>
      </c>
      <c r="D9" s="22">
        <v>0</v>
      </c>
      <c r="E9" s="22">
        <v>0</v>
      </c>
      <c r="F9" s="22">
        <v>1</v>
      </c>
      <c r="G9" s="22">
        <v>1</v>
      </c>
      <c r="H9" s="23">
        <v>0</v>
      </c>
      <c r="I9" s="22">
        <v>0</v>
      </c>
      <c r="J9" s="23">
        <v>0</v>
      </c>
    </row>
    <row r="10" spans="2:11">
      <c r="B10" s="46" t="s">
        <v>56</v>
      </c>
      <c r="C10" s="22" t="s">
        <v>62</v>
      </c>
      <c r="D10" s="22" t="s">
        <v>66</v>
      </c>
      <c r="E10" s="22" t="s">
        <v>72</v>
      </c>
      <c r="F10" s="22" t="s">
        <v>78</v>
      </c>
      <c r="G10" s="22" t="s">
        <v>84</v>
      </c>
      <c r="H10" s="24" t="s">
        <v>88</v>
      </c>
      <c r="I10" s="22" t="s">
        <v>94</v>
      </c>
      <c r="J10" s="24" t="s">
        <v>98</v>
      </c>
    </row>
    <row r="11" spans="2:11">
      <c r="B11" s="46">
        <v>0</v>
      </c>
      <c r="C11" s="22">
        <v>0</v>
      </c>
      <c r="D11" s="22">
        <v>5</v>
      </c>
      <c r="E11" s="22">
        <v>0</v>
      </c>
      <c r="F11" s="22">
        <v>0</v>
      </c>
      <c r="G11" s="22">
        <v>0</v>
      </c>
      <c r="H11" s="24">
        <v>0</v>
      </c>
      <c r="I11" s="22">
        <v>0</v>
      </c>
      <c r="J11" s="24">
        <v>0</v>
      </c>
    </row>
    <row r="12" spans="2:11">
      <c r="B12" s="46" t="s">
        <v>57</v>
      </c>
      <c r="C12" s="22" t="s">
        <v>63</v>
      </c>
      <c r="D12" s="22" t="s">
        <v>67</v>
      </c>
      <c r="E12" s="22" t="s">
        <v>73</v>
      </c>
      <c r="F12" s="22" t="s">
        <v>79</v>
      </c>
      <c r="G12" s="22" t="s">
        <v>85</v>
      </c>
      <c r="H12" s="24" t="s">
        <v>89</v>
      </c>
      <c r="I12" s="22" t="s">
        <v>95</v>
      </c>
      <c r="J12" s="24" t="s">
        <v>99</v>
      </c>
    </row>
    <row r="13" spans="2:11">
      <c r="B13" s="46">
        <v>0</v>
      </c>
      <c r="C13" s="22">
        <v>0</v>
      </c>
      <c r="D13" s="22">
        <v>0</v>
      </c>
      <c r="E13" s="22">
        <v>0</v>
      </c>
      <c r="F13" s="22">
        <v>1</v>
      </c>
      <c r="G13" s="22">
        <v>0</v>
      </c>
      <c r="H13" s="24">
        <v>0</v>
      </c>
      <c r="I13" s="22">
        <v>0</v>
      </c>
      <c r="J13" s="24">
        <v>0</v>
      </c>
    </row>
    <row r="14" spans="2:11">
      <c r="B14" s="46" t="s">
        <v>58</v>
      </c>
      <c r="C14" s="22"/>
      <c r="D14" s="22" t="s">
        <v>68</v>
      </c>
      <c r="E14" s="22" t="s">
        <v>74</v>
      </c>
      <c r="F14" s="22" t="s">
        <v>80</v>
      </c>
      <c r="G14" s="22"/>
      <c r="H14" s="24" t="s">
        <v>90</v>
      </c>
      <c r="I14" s="22"/>
      <c r="J14" s="24"/>
    </row>
    <row r="15" spans="2:11">
      <c r="B15" s="46">
        <v>0</v>
      </c>
      <c r="C15" s="22"/>
      <c r="D15" s="22">
        <v>96</v>
      </c>
      <c r="E15" s="22">
        <v>0</v>
      </c>
      <c r="F15" s="22">
        <v>1</v>
      </c>
      <c r="G15" s="22"/>
      <c r="H15" s="24">
        <v>0</v>
      </c>
      <c r="I15" s="22"/>
      <c r="J15" s="24"/>
    </row>
    <row r="16" spans="2:11">
      <c r="B16" s="46" t="s">
        <v>59</v>
      </c>
      <c r="C16" s="22"/>
      <c r="D16" s="22" t="s">
        <v>69</v>
      </c>
      <c r="E16" s="22" t="s">
        <v>75</v>
      </c>
      <c r="F16" s="22" t="s">
        <v>81</v>
      </c>
      <c r="G16" s="22"/>
      <c r="H16" s="24" t="s">
        <v>91</v>
      </c>
      <c r="I16" s="22"/>
      <c r="J16" s="24"/>
    </row>
    <row r="17" spans="2:12" ht="15.75" thickBot="1">
      <c r="B17" s="29">
        <v>0</v>
      </c>
      <c r="C17" s="26"/>
      <c r="D17" s="26">
        <v>3</v>
      </c>
      <c r="E17" s="26">
        <v>0</v>
      </c>
      <c r="F17" s="26">
        <v>0</v>
      </c>
      <c r="G17" s="26"/>
      <c r="H17" s="27">
        <v>0</v>
      </c>
      <c r="I17" s="26"/>
      <c r="J17" s="27"/>
    </row>
    <row r="18" spans="2:1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ht="19.5" customHeight="1" thickBot="1"/>
    <row r="21" spans="2:12" ht="21">
      <c r="B21" s="149" t="s">
        <v>35</v>
      </c>
      <c r="C21" s="150"/>
      <c r="D21" s="150"/>
      <c r="E21" s="150"/>
      <c r="F21" s="150"/>
      <c r="G21" s="150"/>
      <c r="H21" s="150"/>
      <c r="I21" s="150"/>
      <c r="J21" s="151"/>
    </row>
    <row r="22" spans="2:12" ht="15" customHeight="1">
      <c r="B22" s="140">
        <v>39</v>
      </c>
      <c r="C22" s="141"/>
      <c r="D22" s="141"/>
      <c r="E22" s="141"/>
      <c r="F22" s="141"/>
      <c r="G22" s="141"/>
      <c r="H22" s="141"/>
      <c r="I22" s="141"/>
      <c r="J22" s="142"/>
    </row>
    <row r="23" spans="2:12">
      <c r="B23" s="28" t="s">
        <v>37</v>
      </c>
      <c r="C23" s="19" t="s">
        <v>38</v>
      </c>
      <c r="D23" s="19" t="s">
        <v>39</v>
      </c>
      <c r="E23" s="19" t="s">
        <v>40</v>
      </c>
      <c r="F23" s="19" t="s">
        <v>41</v>
      </c>
      <c r="G23" s="19" t="s">
        <v>42</v>
      </c>
      <c r="H23" s="20" t="s">
        <v>43</v>
      </c>
      <c r="I23" s="20" t="s">
        <v>44</v>
      </c>
      <c r="J23" s="20" t="s">
        <v>45</v>
      </c>
    </row>
    <row r="24" spans="2:12">
      <c r="B24" s="18">
        <v>13</v>
      </c>
      <c r="C24" s="18">
        <v>0</v>
      </c>
      <c r="D24" s="18">
        <v>3</v>
      </c>
      <c r="E24" s="18">
        <v>4</v>
      </c>
      <c r="F24" s="18">
        <v>9</v>
      </c>
      <c r="G24" s="18">
        <v>1</v>
      </c>
      <c r="H24" s="18">
        <v>0</v>
      </c>
      <c r="I24" s="18">
        <v>1</v>
      </c>
      <c r="J24" s="18">
        <v>2</v>
      </c>
      <c r="K24" s="17">
        <f>SUM(B24:J24)</f>
        <v>33</v>
      </c>
    </row>
    <row r="25" spans="2:12">
      <c r="B25" s="21" t="s">
        <v>100</v>
      </c>
      <c r="C25" s="21" t="s">
        <v>106</v>
      </c>
      <c r="D25" s="21" t="s">
        <v>112</v>
      </c>
      <c r="E25" s="21" t="s">
        <v>118</v>
      </c>
      <c r="F25" s="21" t="s">
        <v>124</v>
      </c>
      <c r="G25" s="21" t="s">
        <v>130</v>
      </c>
      <c r="H25" s="21" t="s">
        <v>136</v>
      </c>
      <c r="I25" s="21" t="s">
        <v>140</v>
      </c>
      <c r="J25" s="21" t="s">
        <v>146</v>
      </c>
    </row>
    <row r="26" spans="2:12">
      <c r="B26" s="21">
        <v>3</v>
      </c>
      <c r="C26" s="21">
        <v>0</v>
      </c>
      <c r="D26" s="21">
        <v>3</v>
      </c>
      <c r="E26" s="21">
        <v>0</v>
      </c>
      <c r="F26" s="21">
        <v>0</v>
      </c>
      <c r="G26" s="21">
        <v>1</v>
      </c>
      <c r="H26" s="21">
        <v>0</v>
      </c>
      <c r="I26" s="21">
        <v>0</v>
      </c>
      <c r="J26" s="21">
        <v>0</v>
      </c>
    </row>
    <row r="27" spans="2:12">
      <c r="B27" s="21" t="s">
        <v>101</v>
      </c>
      <c r="C27" s="21" t="s">
        <v>107</v>
      </c>
      <c r="D27" s="21" t="s">
        <v>113</v>
      </c>
      <c r="E27" s="21" t="s">
        <v>119</v>
      </c>
      <c r="F27" s="21" t="s">
        <v>125</v>
      </c>
      <c r="G27" s="21" t="s">
        <v>131</v>
      </c>
      <c r="H27" s="21" t="s">
        <v>137</v>
      </c>
      <c r="I27" s="21" t="s">
        <v>141</v>
      </c>
      <c r="J27" s="21" t="s">
        <v>147</v>
      </c>
    </row>
    <row r="28" spans="2:12">
      <c r="B28" s="21">
        <v>8</v>
      </c>
      <c r="C28" s="21">
        <v>0</v>
      </c>
      <c r="D28" s="21">
        <v>0</v>
      </c>
      <c r="E28" s="21">
        <v>0</v>
      </c>
      <c r="F28" s="21">
        <v>3</v>
      </c>
      <c r="G28" s="21">
        <v>0</v>
      </c>
      <c r="H28" s="21">
        <v>0</v>
      </c>
      <c r="I28" s="21">
        <v>0</v>
      </c>
      <c r="J28" s="21">
        <v>0</v>
      </c>
    </row>
    <row r="29" spans="2:12">
      <c r="B29" s="21" t="s">
        <v>102</v>
      </c>
      <c r="C29" s="21" t="s">
        <v>108</v>
      </c>
      <c r="D29" s="21" t="s">
        <v>114</v>
      </c>
      <c r="E29" s="21" t="s">
        <v>120</v>
      </c>
      <c r="F29" s="21" t="s">
        <v>126</v>
      </c>
      <c r="G29" s="21" t="s">
        <v>132</v>
      </c>
      <c r="H29" s="21" t="s">
        <v>138</v>
      </c>
      <c r="I29" s="21" t="s">
        <v>142</v>
      </c>
      <c r="J29" s="21" t="s">
        <v>148</v>
      </c>
    </row>
    <row r="30" spans="2:12">
      <c r="B30" s="21">
        <v>0</v>
      </c>
      <c r="C30" s="21">
        <v>0</v>
      </c>
      <c r="D30" s="21">
        <v>0</v>
      </c>
      <c r="E30" s="21">
        <v>3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</row>
    <row r="31" spans="2:12">
      <c r="B31" s="21" t="s">
        <v>103</v>
      </c>
      <c r="C31" s="21" t="s">
        <v>109</v>
      </c>
      <c r="D31" s="21" t="s">
        <v>115</v>
      </c>
      <c r="E31" s="21" t="s">
        <v>121</v>
      </c>
      <c r="F31" s="21" t="s">
        <v>127</v>
      </c>
      <c r="G31" s="21" t="s">
        <v>133</v>
      </c>
      <c r="H31" s="21" t="s">
        <v>139</v>
      </c>
      <c r="I31" s="21" t="s">
        <v>143</v>
      </c>
      <c r="J31" s="21" t="s">
        <v>149</v>
      </c>
    </row>
    <row r="32" spans="2:12">
      <c r="B32" s="21">
        <v>0</v>
      </c>
      <c r="C32" s="21">
        <v>0</v>
      </c>
      <c r="D32" s="21">
        <v>0</v>
      </c>
      <c r="E32" s="21">
        <v>1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</row>
    <row r="33" spans="2:10">
      <c r="B33" s="21" t="s">
        <v>104</v>
      </c>
      <c r="C33" s="21" t="s">
        <v>110</v>
      </c>
      <c r="D33" s="21" t="s">
        <v>116</v>
      </c>
      <c r="E33" s="21" t="s">
        <v>122</v>
      </c>
      <c r="F33" s="21" t="s">
        <v>128</v>
      </c>
      <c r="G33" s="21" t="s">
        <v>134</v>
      </c>
      <c r="H33" s="21"/>
      <c r="I33" s="21" t="s">
        <v>144</v>
      </c>
      <c r="J33" s="21" t="s">
        <v>150</v>
      </c>
    </row>
    <row r="34" spans="2:10"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/>
      <c r="I34" s="21">
        <v>0</v>
      </c>
      <c r="J34" s="21">
        <v>0</v>
      </c>
    </row>
    <row r="35" spans="2:10">
      <c r="B35" s="21" t="s">
        <v>105</v>
      </c>
      <c r="C35" s="21" t="s">
        <v>111</v>
      </c>
      <c r="D35" s="21" t="s">
        <v>117</v>
      </c>
      <c r="E35" s="21" t="s">
        <v>123</v>
      </c>
      <c r="F35" s="21" t="s">
        <v>129</v>
      </c>
      <c r="G35" s="21" t="s">
        <v>135</v>
      </c>
      <c r="H35" s="21"/>
      <c r="I35" s="21" t="s">
        <v>145</v>
      </c>
      <c r="J35" s="21" t="s">
        <v>151</v>
      </c>
    </row>
    <row r="36" spans="2:10" ht="15.75" thickBot="1">
      <c r="B36" s="29">
        <v>0</v>
      </c>
      <c r="C36" s="25">
        <v>0</v>
      </c>
      <c r="D36" s="25">
        <v>0</v>
      </c>
      <c r="E36" s="25">
        <v>0</v>
      </c>
      <c r="F36" s="25">
        <v>4</v>
      </c>
      <c r="G36" s="25">
        <v>0</v>
      </c>
      <c r="H36" s="25"/>
      <c r="I36" s="25">
        <v>0</v>
      </c>
      <c r="J36" s="25">
        <v>0</v>
      </c>
    </row>
    <row r="38" spans="2:10">
      <c r="B38" s="44"/>
      <c r="C38" s="44"/>
      <c r="D38" s="44"/>
      <c r="E38" s="44"/>
      <c r="F38" s="44"/>
    </row>
    <row r="39" spans="2:10" ht="15.75" thickBot="1">
      <c r="B39" s="44"/>
      <c r="C39" s="44"/>
      <c r="D39" s="44"/>
      <c r="E39" s="44"/>
      <c r="F39" s="44"/>
    </row>
    <row r="40" spans="2:10" ht="21">
      <c r="B40" s="137" t="s">
        <v>46</v>
      </c>
      <c r="C40" s="138"/>
      <c r="D40" s="138"/>
      <c r="E40" s="138"/>
      <c r="F40" s="139"/>
    </row>
    <row r="41" spans="2:10" ht="15" customHeight="1">
      <c r="B41" s="140">
        <v>7</v>
      </c>
      <c r="C41" s="141"/>
      <c r="D41" s="141"/>
      <c r="E41" s="141"/>
      <c r="F41" s="142"/>
    </row>
    <row r="42" spans="2:10">
      <c r="B42" s="28" t="s">
        <v>51</v>
      </c>
      <c r="C42" s="19" t="s">
        <v>50</v>
      </c>
      <c r="D42" s="19" t="s">
        <v>49</v>
      </c>
      <c r="E42" s="19" t="s">
        <v>48</v>
      </c>
      <c r="F42" s="20" t="s">
        <v>47</v>
      </c>
      <c r="G42" s="17" t="s">
        <v>13</v>
      </c>
    </row>
    <row r="43" spans="2:10">
      <c r="B43" s="18">
        <v>3</v>
      </c>
      <c r="C43" s="18">
        <v>0</v>
      </c>
      <c r="D43" s="18">
        <v>1</v>
      </c>
      <c r="E43" s="18">
        <v>0</v>
      </c>
      <c r="F43" s="18">
        <v>1</v>
      </c>
      <c r="G43" s="17">
        <f>SUM(B43:F43)</f>
        <v>5</v>
      </c>
    </row>
    <row r="44" spans="2:10">
      <c r="B44" s="21" t="s">
        <v>152</v>
      </c>
      <c r="C44" s="21" t="s">
        <v>158</v>
      </c>
      <c r="D44" s="50" t="s">
        <v>164</v>
      </c>
      <c r="E44" s="21" t="s">
        <v>168</v>
      </c>
      <c r="F44" s="21" t="s">
        <v>174</v>
      </c>
    </row>
    <row r="45" spans="2:10"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2:10" ht="45">
      <c r="B46" s="21" t="s">
        <v>153</v>
      </c>
      <c r="C46" s="21" t="s">
        <v>159</v>
      </c>
      <c r="D46" s="21" t="s">
        <v>165</v>
      </c>
      <c r="E46" s="50" t="s">
        <v>169</v>
      </c>
      <c r="F46" s="21" t="s">
        <v>175</v>
      </c>
    </row>
    <row r="47" spans="2:10"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2:10">
      <c r="B48" s="21" t="s">
        <v>154</v>
      </c>
      <c r="C48" s="21" t="s">
        <v>160</v>
      </c>
      <c r="D48" s="21" t="s">
        <v>166</v>
      </c>
      <c r="E48" s="21" t="s">
        <v>170</v>
      </c>
      <c r="F48" s="21" t="s">
        <v>176</v>
      </c>
    </row>
    <row r="49" spans="2:6">
      <c r="B49" s="21">
        <v>2</v>
      </c>
      <c r="C49" s="21">
        <v>0</v>
      </c>
      <c r="D49" s="21">
        <v>0</v>
      </c>
      <c r="E49" s="21">
        <v>0</v>
      </c>
      <c r="F49" s="21">
        <v>0</v>
      </c>
    </row>
    <row r="50" spans="2:6">
      <c r="B50" s="21" t="s">
        <v>155</v>
      </c>
      <c r="C50" s="21" t="s">
        <v>161</v>
      </c>
      <c r="D50" s="21" t="s">
        <v>167</v>
      </c>
      <c r="E50" s="21" t="s">
        <v>171</v>
      </c>
      <c r="F50" s="21" t="s">
        <v>177</v>
      </c>
    </row>
    <row r="51" spans="2:6">
      <c r="B51" s="21">
        <v>1</v>
      </c>
      <c r="C51" s="21">
        <v>0</v>
      </c>
      <c r="D51" s="21">
        <v>0</v>
      </c>
      <c r="E51" s="21">
        <v>0</v>
      </c>
      <c r="F51" s="21">
        <v>0</v>
      </c>
    </row>
    <row r="52" spans="2:6">
      <c r="B52" s="21" t="s">
        <v>156</v>
      </c>
      <c r="C52" s="21" t="s">
        <v>162</v>
      </c>
      <c r="D52" s="21"/>
      <c r="E52" s="21" t="s">
        <v>172</v>
      </c>
      <c r="F52" s="21" t="s">
        <v>178</v>
      </c>
    </row>
    <row r="53" spans="2:6">
      <c r="B53" s="21">
        <v>0</v>
      </c>
      <c r="C53" s="21">
        <v>0</v>
      </c>
      <c r="D53" s="21"/>
      <c r="E53" s="21">
        <v>0</v>
      </c>
      <c r="F53" s="21">
        <v>0</v>
      </c>
    </row>
    <row r="54" spans="2:6">
      <c r="B54" s="21" t="s">
        <v>157</v>
      </c>
      <c r="C54" s="21" t="s">
        <v>163</v>
      </c>
      <c r="D54" s="21"/>
      <c r="E54" s="21" t="s">
        <v>173</v>
      </c>
      <c r="F54" s="21" t="s">
        <v>179</v>
      </c>
    </row>
    <row r="55" spans="2:6" ht="15.75" thickBot="1">
      <c r="B55" s="29">
        <v>0</v>
      </c>
      <c r="C55" s="25">
        <v>0</v>
      </c>
      <c r="D55" s="25"/>
      <c r="E55" s="25">
        <v>0</v>
      </c>
      <c r="F55" s="25">
        <v>0</v>
      </c>
    </row>
    <row r="57" spans="2:6" ht="15.75" thickBot="1"/>
    <row r="58" spans="2:6" ht="21">
      <c r="B58" s="48" t="s">
        <v>52</v>
      </c>
    </row>
    <row r="59" spans="2:6" ht="21">
      <c r="B59" s="49">
        <v>0</v>
      </c>
    </row>
    <row r="60" spans="2:6">
      <c r="B60" s="18" t="s">
        <v>53</v>
      </c>
    </row>
    <row r="61" spans="2:6">
      <c r="B61" s="18">
        <f t="shared" ref="B61" si="0">B63+B65+B67+B69+B71+B73</f>
        <v>0</v>
      </c>
    </row>
    <row r="62" spans="2:6">
      <c r="B62" s="21" t="s">
        <v>180</v>
      </c>
    </row>
    <row r="63" spans="2:6">
      <c r="B63" s="21">
        <v>0</v>
      </c>
    </row>
    <row r="64" spans="2:6">
      <c r="B64" s="21" t="s">
        <v>181</v>
      </c>
    </row>
    <row r="65" spans="2:2">
      <c r="B65" s="21">
        <v>0</v>
      </c>
    </row>
    <row r="66" spans="2:2">
      <c r="B66" s="21" t="s">
        <v>182</v>
      </c>
    </row>
    <row r="67" spans="2:2">
      <c r="B67" s="21">
        <v>0</v>
      </c>
    </row>
    <row r="68" spans="2:2">
      <c r="B68" s="21" t="s">
        <v>183</v>
      </c>
    </row>
    <row r="69" spans="2:2">
      <c r="B69" s="21">
        <v>0</v>
      </c>
    </row>
    <row r="70" spans="2:2">
      <c r="B70" s="21"/>
    </row>
    <row r="71" spans="2:2">
      <c r="B71" s="21"/>
    </row>
    <row r="72" spans="2:2" ht="15.75" thickBot="1">
      <c r="B72" s="25"/>
    </row>
    <row r="73" spans="2:2" ht="15.75" thickBot="1">
      <c r="B73" s="47"/>
    </row>
  </sheetData>
  <mergeCells count="6">
    <mergeCell ref="B41:F41"/>
    <mergeCell ref="B2:J2"/>
    <mergeCell ref="B3:J3"/>
    <mergeCell ref="B21:J21"/>
    <mergeCell ref="B22:J22"/>
    <mergeCell ref="B40:F40"/>
  </mergeCells>
  <pageMargins left="0.23622047244094491" right="0.23622047244094491" top="3.5433070866141736" bottom="0.74803149606299213" header="0.31496062992125984" footer="0.31496062992125984"/>
  <pageSetup paperSize="8" scale="4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L73"/>
  <sheetViews>
    <sheetView topLeftCell="E40" zoomScaleNormal="100" zoomScaleSheetLayoutView="115" zoomScalePageLayoutView="70" workbookViewId="0">
      <selection activeCell="J25" sqref="J25"/>
    </sheetView>
  </sheetViews>
  <sheetFormatPr defaultColWidth="9" defaultRowHeight="15"/>
  <cols>
    <col min="1" max="1" width="9" style="17"/>
    <col min="2" max="2" width="44.28515625" style="17" bestFit="1" customWidth="1"/>
    <col min="3" max="3" width="54.85546875" style="17" bestFit="1" customWidth="1"/>
    <col min="4" max="4" width="68.5703125" style="17" bestFit="1" customWidth="1"/>
    <col min="5" max="5" width="36.5703125" style="17" bestFit="1" customWidth="1"/>
    <col min="6" max="6" width="52.140625" style="17" bestFit="1" customWidth="1"/>
    <col min="7" max="7" width="52.28515625" style="17" bestFit="1" customWidth="1"/>
    <col min="8" max="9" width="45" style="17" bestFit="1" customWidth="1"/>
    <col min="10" max="10" width="34.5703125" style="17" bestFit="1" customWidth="1"/>
    <col min="11" max="11" width="35.7109375" style="17" bestFit="1" customWidth="1"/>
    <col min="12" max="12" width="32.42578125" style="17" bestFit="1" customWidth="1"/>
    <col min="13" max="13" width="8.5703125" style="17" bestFit="1" customWidth="1"/>
    <col min="14" max="20" width="20.7109375" style="17" customWidth="1"/>
    <col min="21" max="16384" width="9" style="17"/>
  </cols>
  <sheetData>
    <row r="1" spans="2:10" ht="36.75" customHeight="1" thickBot="1">
      <c r="B1" s="39" t="s">
        <v>186</v>
      </c>
      <c r="C1" s="39"/>
      <c r="D1" s="39"/>
      <c r="E1" s="39"/>
      <c r="F1" s="39"/>
      <c r="G1" s="39"/>
      <c r="H1" s="39"/>
      <c r="I1" s="39"/>
      <c r="J1" s="39"/>
    </row>
    <row r="2" spans="2:10" ht="15" customHeight="1">
      <c r="B2" s="143" t="s">
        <v>25</v>
      </c>
      <c r="C2" s="144"/>
      <c r="D2" s="144"/>
      <c r="E2" s="144"/>
      <c r="F2" s="144"/>
      <c r="G2" s="144"/>
      <c r="H2" s="144"/>
      <c r="I2" s="144"/>
      <c r="J2" s="145"/>
    </row>
    <row r="3" spans="2:10" ht="15.75" customHeight="1">
      <c r="B3" s="146">
        <v>185</v>
      </c>
      <c r="C3" s="147"/>
      <c r="D3" s="147"/>
      <c r="E3" s="147"/>
      <c r="F3" s="147"/>
      <c r="G3" s="147"/>
      <c r="H3" s="147"/>
      <c r="I3" s="147"/>
      <c r="J3" s="148"/>
    </row>
    <row r="4" spans="2:10">
      <c r="B4" s="28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32</v>
      </c>
      <c r="H4" s="20" t="s">
        <v>31</v>
      </c>
      <c r="I4" s="19" t="s">
        <v>33</v>
      </c>
      <c r="J4" s="20" t="s">
        <v>34</v>
      </c>
    </row>
    <row r="5" spans="2:10" ht="15.75" thickBot="1">
      <c r="B5" s="43">
        <v>0</v>
      </c>
      <c r="C5" s="43">
        <v>0</v>
      </c>
      <c r="D5" s="43">
        <v>193</v>
      </c>
      <c r="E5" s="43">
        <v>0</v>
      </c>
      <c r="F5" s="43">
        <v>4</v>
      </c>
      <c r="G5" s="43">
        <v>0</v>
      </c>
      <c r="H5" s="43">
        <v>0</v>
      </c>
      <c r="I5" s="43">
        <v>1</v>
      </c>
      <c r="J5" s="43">
        <v>0</v>
      </c>
    </row>
    <row r="6" spans="2:10">
      <c r="B6" s="45" t="s">
        <v>54</v>
      </c>
      <c r="C6" s="40" t="s">
        <v>60</v>
      </c>
      <c r="D6" s="40" t="s">
        <v>64</v>
      </c>
      <c r="E6" s="40" t="s">
        <v>70</v>
      </c>
      <c r="F6" s="40" t="s">
        <v>76</v>
      </c>
      <c r="G6" s="40" t="s">
        <v>82</v>
      </c>
      <c r="H6" s="41" t="s">
        <v>86</v>
      </c>
      <c r="I6" s="42" t="s">
        <v>92</v>
      </c>
      <c r="J6" s="41" t="s">
        <v>96</v>
      </c>
    </row>
    <row r="7" spans="2:10">
      <c r="B7" s="46">
        <v>0</v>
      </c>
      <c r="C7" s="22">
        <v>0</v>
      </c>
      <c r="D7" s="22">
        <v>26</v>
      </c>
      <c r="E7" s="22">
        <v>0</v>
      </c>
      <c r="F7" s="22">
        <v>1</v>
      </c>
      <c r="G7" s="22">
        <v>0</v>
      </c>
      <c r="H7" s="23">
        <v>0</v>
      </c>
      <c r="I7" s="22">
        <v>0</v>
      </c>
      <c r="J7" s="23">
        <v>0</v>
      </c>
    </row>
    <row r="8" spans="2:10">
      <c r="B8" s="46" t="s">
        <v>55</v>
      </c>
      <c r="C8" s="22" t="s">
        <v>61</v>
      </c>
      <c r="D8" s="22" t="s">
        <v>65</v>
      </c>
      <c r="E8" s="22" t="s">
        <v>71</v>
      </c>
      <c r="F8" s="22" t="s">
        <v>77</v>
      </c>
      <c r="G8" s="22" t="s">
        <v>83</v>
      </c>
      <c r="H8" s="23" t="s">
        <v>87</v>
      </c>
      <c r="I8" s="22" t="s">
        <v>93</v>
      </c>
      <c r="J8" s="23" t="s">
        <v>97</v>
      </c>
    </row>
    <row r="9" spans="2:10">
      <c r="B9" s="46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3">
        <v>0</v>
      </c>
      <c r="I9" s="22">
        <v>0</v>
      </c>
      <c r="J9" s="23">
        <v>0</v>
      </c>
    </row>
    <row r="10" spans="2:10">
      <c r="B10" s="46" t="s">
        <v>56</v>
      </c>
      <c r="C10" s="22" t="s">
        <v>62</v>
      </c>
      <c r="D10" s="22" t="s">
        <v>66</v>
      </c>
      <c r="E10" s="22" t="s">
        <v>72</v>
      </c>
      <c r="F10" s="22" t="s">
        <v>78</v>
      </c>
      <c r="G10" s="22" t="s">
        <v>84</v>
      </c>
      <c r="H10" s="24" t="s">
        <v>88</v>
      </c>
      <c r="I10" s="22" t="s">
        <v>94</v>
      </c>
      <c r="J10" s="24" t="s">
        <v>98</v>
      </c>
    </row>
    <row r="11" spans="2:10">
      <c r="B11" s="46">
        <v>0</v>
      </c>
      <c r="C11" s="22">
        <v>0</v>
      </c>
      <c r="D11" s="22">
        <v>4</v>
      </c>
      <c r="E11" s="22">
        <v>0</v>
      </c>
      <c r="F11" s="22">
        <v>1</v>
      </c>
      <c r="G11" s="22">
        <v>0</v>
      </c>
      <c r="H11" s="24">
        <v>0</v>
      </c>
      <c r="I11" s="22">
        <v>0</v>
      </c>
      <c r="J11" s="24">
        <v>0</v>
      </c>
    </row>
    <row r="12" spans="2:10">
      <c r="B12" s="46" t="s">
        <v>57</v>
      </c>
      <c r="C12" s="22" t="s">
        <v>63</v>
      </c>
      <c r="D12" s="22" t="s">
        <v>67</v>
      </c>
      <c r="E12" s="22" t="s">
        <v>73</v>
      </c>
      <c r="F12" s="22" t="s">
        <v>79</v>
      </c>
      <c r="G12" s="22" t="s">
        <v>85</v>
      </c>
      <c r="H12" s="24" t="s">
        <v>89</v>
      </c>
      <c r="I12" s="22" t="s">
        <v>95</v>
      </c>
      <c r="J12" s="24" t="s">
        <v>99</v>
      </c>
    </row>
    <row r="13" spans="2:10">
      <c r="B13" s="46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4">
        <v>0</v>
      </c>
      <c r="I13" s="22">
        <v>0</v>
      </c>
      <c r="J13" s="24">
        <v>0</v>
      </c>
    </row>
    <row r="14" spans="2:10">
      <c r="B14" s="46" t="s">
        <v>58</v>
      </c>
      <c r="C14" s="22"/>
      <c r="D14" s="22" t="s">
        <v>68</v>
      </c>
      <c r="E14" s="22" t="s">
        <v>74</v>
      </c>
      <c r="F14" s="22" t="s">
        <v>80</v>
      </c>
      <c r="G14" s="22"/>
      <c r="H14" s="24" t="s">
        <v>90</v>
      </c>
      <c r="I14" s="22"/>
      <c r="J14" s="24"/>
    </row>
    <row r="15" spans="2:10">
      <c r="B15" s="46">
        <v>0</v>
      </c>
      <c r="C15" s="22"/>
      <c r="D15" s="22">
        <v>191</v>
      </c>
      <c r="E15" s="22">
        <v>0</v>
      </c>
      <c r="F15" s="22">
        <v>0</v>
      </c>
      <c r="G15" s="22"/>
      <c r="H15" s="24">
        <v>0</v>
      </c>
      <c r="I15" s="22"/>
      <c r="J15" s="24"/>
    </row>
    <row r="16" spans="2:10">
      <c r="B16" s="46" t="s">
        <v>59</v>
      </c>
      <c r="C16" s="22"/>
      <c r="D16" s="22" t="s">
        <v>69</v>
      </c>
      <c r="E16" s="22" t="s">
        <v>75</v>
      </c>
      <c r="F16" s="22" t="s">
        <v>81</v>
      </c>
      <c r="G16" s="22"/>
      <c r="H16" s="24" t="s">
        <v>91</v>
      </c>
      <c r="I16" s="22"/>
      <c r="J16" s="24"/>
    </row>
    <row r="17" spans="2:12" ht="15.75" thickBot="1">
      <c r="B17" s="29">
        <v>0</v>
      </c>
      <c r="C17" s="26"/>
      <c r="D17" s="26">
        <v>6</v>
      </c>
      <c r="E17" s="26">
        <v>0</v>
      </c>
      <c r="F17" s="26">
        <v>0</v>
      </c>
      <c r="G17" s="26"/>
      <c r="H17" s="27">
        <v>0</v>
      </c>
      <c r="I17" s="26"/>
      <c r="J17" s="27"/>
    </row>
    <row r="18" spans="2:1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ht="19.5" customHeight="1" thickBot="1"/>
    <row r="21" spans="2:12" ht="21">
      <c r="B21" s="149" t="s">
        <v>35</v>
      </c>
      <c r="C21" s="150"/>
      <c r="D21" s="150"/>
      <c r="E21" s="150"/>
      <c r="F21" s="150"/>
      <c r="G21" s="150"/>
      <c r="H21" s="150"/>
      <c r="I21" s="150"/>
      <c r="J21" s="151"/>
    </row>
    <row r="22" spans="2:12" ht="15" customHeight="1">
      <c r="B22" s="140">
        <v>38</v>
      </c>
      <c r="C22" s="141"/>
      <c r="D22" s="141"/>
      <c r="E22" s="141"/>
      <c r="F22" s="141"/>
      <c r="G22" s="141"/>
      <c r="H22" s="141"/>
      <c r="I22" s="141"/>
      <c r="J22" s="142"/>
    </row>
    <row r="23" spans="2:12">
      <c r="B23" s="28" t="s">
        <v>37</v>
      </c>
      <c r="C23" s="19" t="s">
        <v>38</v>
      </c>
      <c r="D23" s="19" t="s">
        <v>39</v>
      </c>
      <c r="E23" s="19" t="s">
        <v>40</v>
      </c>
      <c r="F23" s="19" t="s">
        <v>41</v>
      </c>
      <c r="G23" s="19" t="s">
        <v>42</v>
      </c>
      <c r="H23" s="20" t="s">
        <v>43</v>
      </c>
      <c r="I23" s="20" t="s">
        <v>44</v>
      </c>
      <c r="J23" s="20" t="s">
        <v>45</v>
      </c>
    </row>
    <row r="24" spans="2:12">
      <c r="B24" s="18">
        <v>14</v>
      </c>
      <c r="C24" s="18">
        <v>1</v>
      </c>
      <c r="D24" s="18">
        <v>1</v>
      </c>
      <c r="E24" s="18">
        <v>2</v>
      </c>
      <c r="F24" s="18">
        <v>3</v>
      </c>
      <c r="G24" s="18">
        <v>0</v>
      </c>
      <c r="H24" s="18">
        <v>0</v>
      </c>
      <c r="I24" s="18">
        <v>0</v>
      </c>
      <c r="J24" s="18">
        <v>3</v>
      </c>
    </row>
    <row r="25" spans="2:12">
      <c r="B25" s="21" t="s">
        <v>100</v>
      </c>
      <c r="C25" s="21" t="s">
        <v>106</v>
      </c>
      <c r="D25" s="21" t="s">
        <v>112</v>
      </c>
      <c r="E25" s="21" t="s">
        <v>118</v>
      </c>
      <c r="F25" s="21" t="s">
        <v>124</v>
      </c>
      <c r="G25" s="21" t="s">
        <v>130</v>
      </c>
      <c r="H25" s="21" t="s">
        <v>136</v>
      </c>
      <c r="I25" s="21" t="s">
        <v>140</v>
      </c>
      <c r="J25" s="21" t="s">
        <v>146</v>
      </c>
    </row>
    <row r="26" spans="2:12">
      <c r="B26" s="21">
        <v>5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2:12">
      <c r="B27" s="21" t="s">
        <v>101</v>
      </c>
      <c r="C27" s="21" t="s">
        <v>107</v>
      </c>
      <c r="D27" s="21" t="s">
        <v>113</v>
      </c>
      <c r="E27" s="21" t="s">
        <v>119</v>
      </c>
      <c r="F27" s="21" t="s">
        <v>125</v>
      </c>
      <c r="G27" s="21" t="s">
        <v>131</v>
      </c>
      <c r="H27" s="21" t="s">
        <v>137</v>
      </c>
      <c r="I27" s="21" t="s">
        <v>141</v>
      </c>
      <c r="J27" s="21" t="s">
        <v>147</v>
      </c>
    </row>
    <row r="28" spans="2:12">
      <c r="B28" s="21">
        <v>9</v>
      </c>
      <c r="C28" s="21">
        <v>0</v>
      </c>
      <c r="D28" s="21">
        <v>1</v>
      </c>
      <c r="E28" s="21">
        <v>0</v>
      </c>
      <c r="F28" s="21">
        <v>2</v>
      </c>
      <c r="G28" s="21">
        <v>0</v>
      </c>
      <c r="H28" s="21">
        <v>0</v>
      </c>
      <c r="I28" s="21">
        <v>0</v>
      </c>
      <c r="J28" s="21">
        <v>1</v>
      </c>
    </row>
    <row r="29" spans="2:12">
      <c r="B29" s="21" t="s">
        <v>102</v>
      </c>
      <c r="C29" s="21" t="s">
        <v>108</v>
      </c>
      <c r="D29" s="21" t="s">
        <v>114</v>
      </c>
      <c r="E29" s="21" t="s">
        <v>120</v>
      </c>
      <c r="F29" s="21" t="s">
        <v>126</v>
      </c>
      <c r="G29" s="21" t="s">
        <v>132</v>
      </c>
      <c r="H29" s="21" t="s">
        <v>138</v>
      </c>
      <c r="I29" s="21" t="s">
        <v>142</v>
      </c>
      <c r="J29" s="21" t="s">
        <v>148</v>
      </c>
    </row>
    <row r="30" spans="2:12">
      <c r="B30" s="21">
        <v>1</v>
      </c>
      <c r="C30" s="21">
        <v>0</v>
      </c>
      <c r="D30" s="21">
        <v>0</v>
      </c>
      <c r="E30" s="21">
        <v>2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2:12">
      <c r="B31" s="21" t="s">
        <v>103</v>
      </c>
      <c r="C31" s="21" t="s">
        <v>109</v>
      </c>
      <c r="D31" s="21" t="s">
        <v>115</v>
      </c>
      <c r="E31" s="21" t="s">
        <v>121</v>
      </c>
      <c r="F31" s="21" t="s">
        <v>127</v>
      </c>
      <c r="G31" s="21" t="s">
        <v>133</v>
      </c>
      <c r="H31" s="21" t="s">
        <v>139</v>
      </c>
      <c r="I31" s="21" t="s">
        <v>143</v>
      </c>
      <c r="J31" s="21" t="s">
        <v>149</v>
      </c>
    </row>
    <row r="32" spans="2:12"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2:10">
      <c r="B33" s="21" t="s">
        <v>104</v>
      </c>
      <c r="C33" s="21" t="s">
        <v>110</v>
      </c>
      <c r="D33" s="21" t="s">
        <v>116</v>
      </c>
      <c r="E33" s="21" t="s">
        <v>122</v>
      </c>
      <c r="F33" s="21" t="s">
        <v>128</v>
      </c>
      <c r="G33" s="21" t="s">
        <v>134</v>
      </c>
      <c r="H33" s="21"/>
      <c r="I33" s="21" t="s">
        <v>144</v>
      </c>
      <c r="J33" s="21" t="s">
        <v>150</v>
      </c>
    </row>
    <row r="34" spans="2:10">
      <c r="B34" s="21">
        <v>3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/>
      <c r="I34" s="21">
        <v>0</v>
      </c>
      <c r="J34" s="21">
        <v>0</v>
      </c>
    </row>
    <row r="35" spans="2:10">
      <c r="B35" s="21" t="s">
        <v>105</v>
      </c>
      <c r="C35" s="21" t="s">
        <v>111</v>
      </c>
      <c r="D35" s="21" t="s">
        <v>117</v>
      </c>
      <c r="E35" s="21" t="s">
        <v>123</v>
      </c>
      <c r="F35" s="21" t="s">
        <v>129</v>
      </c>
      <c r="G35" s="21" t="s">
        <v>135</v>
      </c>
      <c r="H35" s="21"/>
      <c r="I35" s="21" t="s">
        <v>145</v>
      </c>
      <c r="J35" s="21" t="s">
        <v>151</v>
      </c>
    </row>
    <row r="36" spans="2:10" ht="15.75" thickBot="1">
      <c r="B36" s="29">
        <v>0</v>
      </c>
      <c r="C36" s="25">
        <v>1</v>
      </c>
      <c r="D36" s="25">
        <v>0</v>
      </c>
      <c r="E36" s="25">
        <v>0</v>
      </c>
      <c r="F36" s="25">
        <v>0</v>
      </c>
      <c r="G36" s="25">
        <v>0</v>
      </c>
      <c r="H36" s="25"/>
      <c r="I36" s="25">
        <v>0</v>
      </c>
      <c r="J36" s="25">
        <v>1</v>
      </c>
    </row>
    <row r="38" spans="2:10">
      <c r="B38" s="44"/>
      <c r="C38" s="44"/>
      <c r="D38" s="44"/>
      <c r="E38" s="44"/>
      <c r="F38" s="44"/>
    </row>
    <row r="39" spans="2:10" ht="15.75" thickBot="1">
      <c r="B39" s="44"/>
      <c r="C39" s="44"/>
      <c r="D39" s="44"/>
      <c r="E39" s="44"/>
      <c r="F39" s="44"/>
    </row>
    <row r="40" spans="2:10" ht="21">
      <c r="B40" s="137" t="s">
        <v>46</v>
      </c>
      <c r="C40" s="138"/>
      <c r="D40" s="138"/>
      <c r="E40" s="138"/>
      <c r="F40" s="139"/>
    </row>
    <row r="41" spans="2:10" ht="15" customHeight="1">
      <c r="B41" s="140">
        <v>3</v>
      </c>
      <c r="C41" s="141"/>
      <c r="D41" s="141"/>
      <c r="E41" s="141"/>
      <c r="F41" s="142"/>
    </row>
    <row r="42" spans="2:10">
      <c r="B42" s="28" t="s">
        <v>51</v>
      </c>
      <c r="C42" s="19" t="s">
        <v>50</v>
      </c>
      <c r="D42" s="19" t="s">
        <v>49</v>
      </c>
      <c r="E42" s="19" t="s">
        <v>48</v>
      </c>
      <c r="F42" s="20" t="s">
        <v>47</v>
      </c>
    </row>
    <row r="43" spans="2:10">
      <c r="B43" s="18">
        <v>0</v>
      </c>
      <c r="C43" s="18">
        <v>0</v>
      </c>
      <c r="D43" s="18">
        <v>0</v>
      </c>
      <c r="E43" s="18">
        <v>0</v>
      </c>
      <c r="F43" s="18">
        <v>3</v>
      </c>
    </row>
    <row r="44" spans="2:10">
      <c r="B44" s="21" t="s">
        <v>152</v>
      </c>
      <c r="C44" s="21" t="s">
        <v>158</v>
      </c>
      <c r="D44" s="50" t="s">
        <v>164</v>
      </c>
      <c r="E44" s="21" t="s">
        <v>168</v>
      </c>
      <c r="F44" s="21" t="s">
        <v>174</v>
      </c>
    </row>
    <row r="45" spans="2:10"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2:10" ht="45">
      <c r="B46" s="21" t="s">
        <v>153</v>
      </c>
      <c r="C46" s="21" t="s">
        <v>159</v>
      </c>
      <c r="D46" s="21" t="s">
        <v>165</v>
      </c>
      <c r="E46" s="50" t="s">
        <v>169</v>
      </c>
      <c r="F46" s="21" t="s">
        <v>175</v>
      </c>
    </row>
    <row r="47" spans="2:10">
      <c r="B47" s="21">
        <v>0</v>
      </c>
      <c r="C47" s="21">
        <v>0</v>
      </c>
      <c r="D47" s="21">
        <v>0</v>
      </c>
      <c r="E47" s="21">
        <v>0</v>
      </c>
      <c r="F47" s="21">
        <v>2</v>
      </c>
    </row>
    <row r="48" spans="2:10">
      <c r="B48" s="21" t="s">
        <v>154</v>
      </c>
      <c r="C48" s="21" t="s">
        <v>160</v>
      </c>
      <c r="D48" s="21" t="s">
        <v>166</v>
      </c>
      <c r="E48" s="21" t="s">
        <v>170</v>
      </c>
      <c r="F48" s="21" t="s">
        <v>176</v>
      </c>
    </row>
    <row r="49" spans="2:6"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2:6">
      <c r="B50" s="21" t="s">
        <v>155</v>
      </c>
      <c r="C50" s="21" t="s">
        <v>161</v>
      </c>
      <c r="D50" s="21" t="s">
        <v>167</v>
      </c>
      <c r="E50" s="21" t="s">
        <v>171</v>
      </c>
      <c r="F50" s="21" t="s">
        <v>177</v>
      </c>
    </row>
    <row r="51" spans="2:6"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2:6">
      <c r="B52" s="21" t="s">
        <v>156</v>
      </c>
      <c r="C52" s="21" t="s">
        <v>162</v>
      </c>
      <c r="D52" s="21"/>
      <c r="E52" s="21" t="s">
        <v>172</v>
      </c>
      <c r="F52" s="21" t="s">
        <v>178</v>
      </c>
    </row>
    <row r="53" spans="2:6">
      <c r="B53" s="21">
        <v>0</v>
      </c>
      <c r="C53" s="21">
        <v>0</v>
      </c>
      <c r="D53" s="21"/>
      <c r="E53" s="21">
        <v>0</v>
      </c>
      <c r="F53" s="21">
        <v>0</v>
      </c>
    </row>
    <row r="54" spans="2:6">
      <c r="B54" s="21" t="s">
        <v>157</v>
      </c>
      <c r="C54" s="21" t="s">
        <v>163</v>
      </c>
      <c r="D54" s="21"/>
      <c r="E54" s="21" t="s">
        <v>173</v>
      </c>
      <c r="F54" s="21" t="s">
        <v>179</v>
      </c>
    </row>
    <row r="55" spans="2:6" ht="15.75" thickBot="1">
      <c r="B55" s="29">
        <v>0</v>
      </c>
      <c r="C55" s="25">
        <v>0</v>
      </c>
      <c r="D55" s="25"/>
      <c r="E55" s="25">
        <v>0</v>
      </c>
      <c r="F55" s="25">
        <v>0</v>
      </c>
    </row>
    <row r="57" spans="2:6" ht="15.75" thickBot="1"/>
    <row r="58" spans="2:6" ht="21">
      <c r="B58" s="48" t="s">
        <v>52</v>
      </c>
    </row>
    <row r="59" spans="2:6" ht="21">
      <c r="B59" s="49">
        <v>2</v>
      </c>
    </row>
    <row r="60" spans="2:6">
      <c r="B60" s="18" t="s">
        <v>53</v>
      </c>
    </row>
    <row r="61" spans="2:6">
      <c r="B61" s="18">
        <f t="shared" ref="B61" si="0">B63+B65+B67+B69+B71+B73</f>
        <v>0</v>
      </c>
    </row>
    <row r="62" spans="2:6">
      <c r="B62" s="21" t="s">
        <v>180</v>
      </c>
    </row>
    <row r="63" spans="2:6">
      <c r="B63" s="21">
        <v>0</v>
      </c>
    </row>
    <row r="64" spans="2:6">
      <c r="B64" s="21" t="s">
        <v>181</v>
      </c>
    </row>
    <row r="65" spans="2:2">
      <c r="B65" s="21">
        <v>0</v>
      </c>
    </row>
    <row r="66" spans="2:2">
      <c r="B66" s="21" t="s">
        <v>182</v>
      </c>
    </row>
    <row r="67" spans="2:2">
      <c r="B67" s="21">
        <v>0</v>
      </c>
    </row>
    <row r="68" spans="2:2">
      <c r="B68" s="21" t="s">
        <v>183</v>
      </c>
    </row>
    <row r="69" spans="2:2">
      <c r="B69" s="21">
        <v>0</v>
      </c>
    </row>
    <row r="70" spans="2:2">
      <c r="B70" s="21"/>
    </row>
    <row r="71" spans="2:2">
      <c r="B71" s="21"/>
    </row>
    <row r="72" spans="2:2" ht="15.75" thickBot="1">
      <c r="B72" s="25"/>
    </row>
    <row r="73" spans="2:2" ht="15.75" thickBot="1">
      <c r="B73" s="47"/>
    </row>
  </sheetData>
  <mergeCells count="6">
    <mergeCell ref="B41:F41"/>
    <mergeCell ref="B2:J2"/>
    <mergeCell ref="B3:J3"/>
    <mergeCell ref="B21:J21"/>
    <mergeCell ref="B22:J22"/>
    <mergeCell ref="B40:F40"/>
  </mergeCells>
  <pageMargins left="0.23622047244094491" right="0.23622047244094491" top="3.5433070866141736" bottom="0.74803149606299213" header="0.31496062992125984" footer="0.31496062992125984"/>
  <pageSetup paperSize="8" scale="4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L73"/>
  <sheetViews>
    <sheetView topLeftCell="B1" zoomScale="85" zoomScaleNormal="85" zoomScaleSheetLayoutView="115" zoomScalePageLayoutView="70" workbookViewId="0">
      <selection activeCell="F30" sqref="F30"/>
    </sheetView>
  </sheetViews>
  <sheetFormatPr defaultColWidth="9" defaultRowHeight="15"/>
  <cols>
    <col min="1" max="1" width="9" style="17"/>
    <col min="2" max="2" width="44.28515625" style="17" bestFit="1" customWidth="1"/>
    <col min="3" max="3" width="54.85546875" style="17" bestFit="1" customWidth="1"/>
    <col min="4" max="4" width="68.5703125" style="17" bestFit="1" customWidth="1"/>
    <col min="5" max="5" width="36.5703125" style="17" bestFit="1" customWidth="1"/>
    <col min="6" max="6" width="52.140625" style="17" bestFit="1" customWidth="1"/>
    <col min="7" max="7" width="52.28515625" style="17" bestFit="1" customWidth="1"/>
    <col min="8" max="9" width="45" style="17" bestFit="1" customWidth="1"/>
    <col min="10" max="10" width="34.5703125" style="17" bestFit="1" customWidth="1"/>
    <col min="11" max="11" width="35.7109375" style="17" bestFit="1" customWidth="1"/>
    <col min="12" max="12" width="32.42578125" style="17" bestFit="1" customWidth="1"/>
    <col min="13" max="13" width="8.5703125" style="17" bestFit="1" customWidth="1"/>
    <col min="14" max="20" width="20.7109375" style="17" customWidth="1"/>
    <col min="21" max="16384" width="9" style="17"/>
  </cols>
  <sheetData>
    <row r="1" spans="2:10" ht="36.75" customHeight="1" thickBot="1">
      <c r="B1" s="39" t="s">
        <v>187</v>
      </c>
      <c r="C1" s="39"/>
      <c r="D1" s="39"/>
      <c r="E1" s="39"/>
      <c r="F1" s="39"/>
      <c r="G1" s="39"/>
      <c r="H1" s="39"/>
      <c r="I1" s="39"/>
      <c r="J1" s="39"/>
    </row>
    <row r="2" spans="2:10" ht="15" customHeight="1">
      <c r="B2" s="143" t="s">
        <v>25</v>
      </c>
      <c r="C2" s="144"/>
      <c r="D2" s="144"/>
      <c r="E2" s="144"/>
      <c r="F2" s="144"/>
      <c r="G2" s="144"/>
      <c r="H2" s="144"/>
      <c r="I2" s="144"/>
      <c r="J2" s="145"/>
    </row>
    <row r="3" spans="2:10" ht="15.75" customHeight="1">
      <c r="B3" s="146">
        <v>130</v>
      </c>
      <c r="C3" s="147"/>
      <c r="D3" s="147"/>
      <c r="E3" s="147"/>
      <c r="F3" s="147"/>
      <c r="G3" s="147"/>
      <c r="H3" s="147"/>
      <c r="I3" s="147"/>
      <c r="J3" s="148"/>
    </row>
    <row r="4" spans="2:10">
      <c r="B4" s="28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32</v>
      </c>
      <c r="H4" s="20" t="s">
        <v>31</v>
      </c>
      <c r="I4" s="19" t="s">
        <v>33</v>
      </c>
      <c r="J4" s="20" t="s">
        <v>34</v>
      </c>
    </row>
    <row r="5" spans="2:10" ht="15.75" thickBot="1">
      <c r="B5" s="43">
        <v>1</v>
      </c>
      <c r="C5" s="43">
        <v>0</v>
      </c>
      <c r="D5" s="43">
        <v>140</v>
      </c>
      <c r="E5" s="43">
        <v>0</v>
      </c>
      <c r="F5" s="43">
        <v>7</v>
      </c>
      <c r="G5" s="43">
        <v>0</v>
      </c>
      <c r="H5" s="43">
        <v>0</v>
      </c>
      <c r="I5" s="43">
        <v>0</v>
      </c>
      <c r="J5" s="43">
        <v>0</v>
      </c>
    </row>
    <row r="6" spans="2:10">
      <c r="B6" s="45" t="s">
        <v>54</v>
      </c>
      <c r="C6" s="40" t="s">
        <v>60</v>
      </c>
      <c r="D6" s="40" t="s">
        <v>64</v>
      </c>
      <c r="E6" s="40" t="s">
        <v>70</v>
      </c>
      <c r="F6" s="40" t="s">
        <v>76</v>
      </c>
      <c r="G6" s="40" t="s">
        <v>82</v>
      </c>
      <c r="H6" s="41" t="s">
        <v>86</v>
      </c>
      <c r="I6" s="42" t="s">
        <v>92</v>
      </c>
      <c r="J6" s="41" t="s">
        <v>96</v>
      </c>
    </row>
    <row r="7" spans="2:10">
      <c r="B7" s="46">
        <v>1</v>
      </c>
      <c r="C7" s="22">
        <v>0</v>
      </c>
      <c r="D7" s="22">
        <v>2</v>
      </c>
      <c r="E7" s="22">
        <v>0</v>
      </c>
      <c r="F7" s="22">
        <v>4</v>
      </c>
      <c r="G7" s="22">
        <v>0</v>
      </c>
      <c r="H7" s="23">
        <v>0</v>
      </c>
      <c r="I7" s="22">
        <v>0</v>
      </c>
      <c r="J7" s="23">
        <v>0</v>
      </c>
    </row>
    <row r="8" spans="2:10">
      <c r="B8" s="46" t="s">
        <v>55</v>
      </c>
      <c r="C8" s="22" t="s">
        <v>61</v>
      </c>
      <c r="D8" s="22" t="s">
        <v>65</v>
      </c>
      <c r="E8" s="22" t="s">
        <v>71</v>
      </c>
      <c r="F8" s="22" t="s">
        <v>77</v>
      </c>
      <c r="G8" s="22" t="s">
        <v>83</v>
      </c>
      <c r="H8" s="23" t="s">
        <v>87</v>
      </c>
      <c r="I8" s="22" t="s">
        <v>93</v>
      </c>
      <c r="J8" s="23" t="s">
        <v>97</v>
      </c>
    </row>
    <row r="9" spans="2:10">
      <c r="B9" s="46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3">
        <v>0</v>
      </c>
      <c r="I9" s="22">
        <v>0</v>
      </c>
      <c r="J9" s="23">
        <v>0</v>
      </c>
    </row>
    <row r="10" spans="2:10">
      <c r="B10" s="46" t="s">
        <v>56</v>
      </c>
      <c r="C10" s="22" t="s">
        <v>62</v>
      </c>
      <c r="D10" s="22" t="s">
        <v>66</v>
      </c>
      <c r="E10" s="22" t="s">
        <v>72</v>
      </c>
      <c r="F10" s="22" t="s">
        <v>78</v>
      </c>
      <c r="G10" s="22" t="s">
        <v>84</v>
      </c>
      <c r="H10" s="24" t="s">
        <v>88</v>
      </c>
      <c r="I10" s="22" t="s">
        <v>94</v>
      </c>
      <c r="J10" s="24" t="s">
        <v>98</v>
      </c>
    </row>
    <row r="11" spans="2:10">
      <c r="B11" s="46">
        <v>0</v>
      </c>
      <c r="C11" s="22">
        <v>0</v>
      </c>
      <c r="D11" s="22">
        <v>5</v>
      </c>
      <c r="E11" s="22">
        <v>0</v>
      </c>
      <c r="F11" s="22">
        <v>2</v>
      </c>
      <c r="G11" s="22">
        <v>0</v>
      </c>
      <c r="H11" s="24">
        <v>0</v>
      </c>
      <c r="I11" s="22">
        <v>0</v>
      </c>
      <c r="J11" s="24">
        <v>0</v>
      </c>
    </row>
    <row r="12" spans="2:10">
      <c r="B12" s="46" t="s">
        <v>57</v>
      </c>
      <c r="C12" s="22" t="s">
        <v>63</v>
      </c>
      <c r="D12" s="22" t="s">
        <v>67</v>
      </c>
      <c r="E12" s="22" t="s">
        <v>73</v>
      </c>
      <c r="F12" s="22" t="s">
        <v>79</v>
      </c>
      <c r="G12" s="22" t="s">
        <v>85</v>
      </c>
      <c r="H12" s="24" t="s">
        <v>89</v>
      </c>
      <c r="I12" s="22" t="s">
        <v>95</v>
      </c>
      <c r="J12" s="24" t="s">
        <v>99</v>
      </c>
    </row>
    <row r="13" spans="2:10">
      <c r="B13" s="46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4">
        <v>0</v>
      </c>
      <c r="I13" s="22">
        <v>0</v>
      </c>
      <c r="J13" s="24">
        <v>0</v>
      </c>
    </row>
    <row r="14" spans="2:10">
      <c r="B14" s="46" t="s">
        <v>58</v>
      </c>
      <c r="C14" s="22"/>
      <c r="D14" s="22" t="s">
        <v>68</v>
      </c>
      <c r="E14" s="22" t="s">
        <v>74</v>
      </c>
      <c r="F14" s="22" t="s">
        <v>80</v>
      </c>
      <c r="G14" s="22"/>
      <c r="H14" s="24" t="s">
        <v>90</v>
      </c>
      <c r="I14" s="22"/>
      <c r="J14" s="24"/>
    </row>
    <row r="15" spans="2:10">
      <c r="B15" s="46">
        <v>0</v>
      </c>
      <c r="C15" s="22"/>
      <c r="D15" s="22">
        <v>111</v>
      </c>
      <c r="E15" s="22">
        <v>0</v>
      </c>
      <c r="F15" s="22">
        <v>0</v>
      </c>
      <c r="G15" s="22"/>
      <c r="H15" s="24">
        <v>0</v>
      </c>
      <c r="I15" s="22"/>
      <c r="J15" s="24"/>
    </row>
    <row r="16" spans="2:10">
      <c r="B16" s="46" t="s">
        <v>59</v>
      </c>
      <c r="C16" s="22"/>
      <c r="D16" s="22" t="s">
        <v>69</v>
      </c>
      <c r="E16" s="22" t="s">
        <v>75</v>
      </c>
      <c r="F16" s="22" t="s">
        <v>81</v>
      </c>
      <c r="G16" s="22"/>
      <c r="H16" s="24" t="s">
        <v>91</v>
      </c>
      <c r="I16" s="22"/>
      <c r="J16" s="24"/>
    </row>
    <row r="17" spans="2:12" ht="15.75" thickBot="1">
      <c r="B17" s="29">
        <v>0</v>
      </c>
      <c r="C17" s="26"/>
      <c r="D17" s="26">
        <v>22</v>
      </c>
      <c r="E17" s="26">
        <v>0</v>
      </c>
      <c r="F17" s="26">
        <v>1</v>
      </c>
      <c r="G17" s="26"/>
      <c r="H17" s="27">
        <v>0</v>
      </c>
      <c r="I17" s="26"/>
      <c r="J17" s="27"/>
    </row>
    <row r="18" spans="2:1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ht="19.5" customHeight="1" thickBot="1"/>
    <row r="21" spans="2:12" ht="21">
      <c r="B21" s="149" t="s">
        <v>35</v>
      </c>
      <c r="C21" s="150"/>
      <c r="D21" s="150"/>
      <c r="E21" s="150"/>
      <c r="F21" s="150"/>
      <c r="G21" s="150"/>
      <c r="H21" s="150"/>
      <c r="I21" s="150"/>
      <c r="J21" s="151"/>
    </row>
    <row r="22" spans="2:12" ht="15" customHeight="1">
      <c r="B22" s="140">
        <v>46</v>
      </c>
      <c r="C22" s="141"/>
      <c r="D22" s="141"/>
      <c r="E22" s="141"/>
      <c r="F22" s="141"/>
      <c r="G22" s="141"/>
      <c r="H22" s="141"/>
      <c r="I22" s="141"/>
      <c r="J22" s="142"/>
    </row>
    <row r="23" spans="2:12">
      <c r="B23" s="28" t="s">
        <v>37</v>
      </c>
      <c r="C23" s="19" t="s">
        <v>38</v>
      </c>
      <c r="D23" s="19" t="s">
        <v>39</v>
      </c>
      <c r="E23" s="19" t="s">
        <v>40</v>
      </c>
      <c r="F23" s="19" t="s">
        <v>41</v>
      </c>
      <c r="G23" s="19" t="s">
        <v>42</v>
      </c>
      <c r="H23" s="20" t="s">
        <v>43</v>
      </c>
      <c r="I23" s="20" t="s">
        <v>44</v>
      </c>
      <c r="J23" s="20" t="s">
        <v>45</v>
      </c>
    </row>
    <row r="24" spans="2:12">
      <c r="B24" s="18">
        <v>15</v>
      </c>
      <c r="C24" s="18">
        <v>1</v>
      </c>
      <c r="D24" s="18">
        <v>0</v>
      </c>
      <c r="E24" s="18">
        <v>9</v>
      </c>
      <c r="F24" s="18">
        <v>6</v>
      </c>
      <c r="G24" s="18">
        <v>2</v>
      </c>
      <c r="H24" s="18">
        <v>0</v>
      </c>
      <c r="I24" s="18">
        <v>1</v>
      </c>
      <c r="J24" s="18">
        <v>7</v>
      </c>
    </row>
    <row r="25" spans="2:12">
      <c r="B25" s="21" t="s">
        <v>100</v>
      </c>
      <c r="C25" s="21" t="s">
        <v>106</v>
      </c>
      <c r="D25" s="21" t="s">
        <v>112</v>
      </c>
      <c r="E25" s="21" t="s">
        <v>118</v>
      </c>
      <c r="F25" s="21" t="s">
        <v>124</v>
      </c>
      <c r="G25" s="21" t="s">
        <v>130</v>
      </c>
      <c r="H25" s="21" t="s">
        <v>136</v>
      </c>
      <c r="I25" s="21" t="s">
        <v>140</v>
      </c>
      <c r="J25" s="21" t="s">
        <v>146</v>
      </c>
    </row>
    <row r="26" spans="2:12">
      <c r="B26" s="21">
        <v>7</v>
      </c>
      <c r="C26" s="21">
        <v>1</v>
      </c>
      <c r="D26" s="21">
        <v>0</v>
      </c>
      <c r="E26" s="21">
        <v>0</v>
      </c>
      <c r="F26" s="21">
        <v>0</v>
      </c>
      <c r="G26" s="21">
        <v>1</v>
      </c>
      <c r="H26" s="21">
        <v>0</v>
      </c>
      <c r="I26" s="21">
        <v>1</v>
      </c>
      <c r="J26" s="21">
        <v>3</v>
      </c>
    </row>
    <row r="27" spans="2:12">
      <c r="B27" s="21" t="s">
        <v>101</v>
      </c>
      <c r="C27" s="21" t="s">
        <v>107</v>
      </c>
      <c r="D27" s="21" t="s">
        <v>113</v>
      </c>
      <c r="E27" s="21" t="s">
        <v>119</v>
      </c>
      <c r="F27" s="21" t="s">
        <v>125</v>
      </c>
      <c r="G27" s="21" t="s">
        <v>131</v>
      </c>
      <c r="H27" s="21" t="s">
        <v>137</v>
      </c>
      <c r="I27" s="21" t="s">
        <v>141</v>
      </c>
      <c r="J27" s="21" t="s">
        <v>147</v>
      </c>
    </row>
    <row r="28" spans="2:12">
      <c r="B28" s="21">
        <v>5</v>
      </c>
      <c r="C28" s="21">
        <v>0</v>
      </c>
      <c r="D28" s="21">
        <v>0</v>
      </c>
      <c r="E28" s="21">
        <v>4</v>
      </c>
      <c r="F28" s="21">
        <v>3</v>
      </c>
      <c r="G28" s="21">
        <v>0</v>
      </c>
      <c r="H28" s="21">
        <v>0</v>
      </c>
      <c r="I28" s="21">
        <v>0</v>
      </c>
      <c r="J28" s="21">
        <v>0</v>
      </c>
    </row>
    <row r="29" spans="2:12">
      <c r="B29" s="21" t="s">
        <v>102</v>
      </c>
      <c r="C29" s="21" t="s">
        <v>108</v>
      </c>
      <c r="D29" s="21" t="s">
        <v>114</v>
      </c>
      <c r="E29" s="21" t="s">
        <v>120</v>
      </c>
      <c r="F29" s="21" t="s">
        <v>126</v>
      </c>
      <c r="G29" s="21" t="s">
        <v>132</v>
      </c>
      <c r="H29" s="21" t="s">
        <v>138</v>
      </c>
      <c r="I29" s="21" t="s">
        <v>142</v>
      </c>
      <c r="J29" s="21" t="s">
        <v>148</v>
      </c>
    </row>
    <row r="30" spans="2:12">
      <c r="B30" s="21">
        <v>2</v>
      </c>
      <c r="C30" s="21">
        <v>0</v>
      </c>
      <c r="D30" s="21">
        <v>0</v>
      </c>
      <c r="E30" s="21">
        <v>1</v>
      </c>
      <c r="F30" s="21">
        <v>0</v>
      </c>
      <c r="G30" s="21">
        <v>0</v>
      </c>
      <c r="H30" s="21">
        <v>0</v>
      </c>
      <c r="I30" s="21">
        <v>0</v>
      </c>
      <c r="J30" s="21">
        <v>4</v>
      </c>
    </row>
    <row r="31" spans="2:12">
      <c r="B31" s="21" t="s">
        <v>103</v>
      </c>
      <c r="C31" s="21" t="s">
        <v>109</v>
      </c>
      <c r="D31" s="21" t="s">
        <v>115</v>
      </c>
      <c r="E31" s="21" t="s">
        <v>121</v>
      </c>
      <c r="F31" s="21" t="s">
        <v>127</v>
      </c>
      <c r="G31" s="21" t="s">
        <v>133</v>
      </c>
      <c r="H31" s="21" t="s">
        <v>139</v>
      </c>
      <c r="I31" s="21" t="s">
        <v>143</v>
      </c>
      <c r="J31" s="21" t="s">
        <v>149</v>
      </c>
    </row>
    <row r="32" spans="2:12">
      <c r="B32" s="21">
        <v>1</v>
      </c>
      <c r="C32" s="21">
        <v>0</v>
      </c>
      <c r="D32" s="21">
        <v>0</v>
      </c>
      <c r="E32" s="21">
        <v>4</v>
      </c>
      <c r="F32" s="21">
        <v>2</v>
      </c>
      <c r="G32" s="21">
        <v>0</v>
      </c>
      <c r="H32" s="21">
        <v>0</v>
      </c>
      <c r="I32" s="21">
        <v>0</v>
      </c>
      <c r="J32" s="21">
        <v>0</v>
      </c>
    </row>
    <row r="33" spans="2:10">
      <c r="B33" s="21" t="s">
        <v>104</v>
      </c>
      <c r="C33" s="21" t="s">
        <v>110</v>
      </c>
      <c r="D33" s="21" t="s">
        <v>116</v>
      </c>
      <c r="E33" s="21" t="s">
        <v>122</v>
      </c>
      <c r="F33" s="21" t="s">
        <v>128</v>
      </c>
      <c r="G33" s="21" t="s">
        <v>134</v>
      </c>
      <c r="H33" s="21"/>
      <c r="I33" s="21" t="s">
        <v>144</v>
      </c>
      <c r="J33" s="21" t="s">
        <v>150</v>
      </c>
    </row>
    <row r="34" spans="2:10"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/>
      <c r="I34" s="21">
        <v>0</v>
      </c>
      <c r="J34" s="21">
        <v>0</v>
      </c>
    </row>
    <row r="35" spans="2:10">
      <c r="B35" s="21" t="s">
        <v>105</v>
      </c>
      <c r="C35" s="21" t="s">
        <v>111</v>
      </c>
      <c r="D35" s="21" t="s">
        <v>117</v>
      </c>
      <c r="E35" s="21" t="s">
        <v>123</v>
      </c>
      <c r="F35" s="21" t="s">
        <v>129</v>
      </c>
      <c r="G35" s="21" t="s">
        <v>135</v>
      </c>
      <c r="H35" s="21"/>
      <c r="I35" s="21" t="s">
        <v>145</v>
      </c>
      <c r="J35" s="21" t="s">
        <v>151</v>
      </c>
    </row>
    <row r="36" spans="2:10" ht="15.75" thickBot="1">
      <c r="B36" s="29">
        <v>0</v>
      </c>
      <c r="C36" s="25">
        <v>0</v>
      </c>
      <c r="D36" s="25">
        <v>0</v>
      </c>
      <c r="E36" s="25">
        <v>0</v>
      </c>
      <c r="F36" s="25">
        <v>2</v>
      </c>
      <c r="G36" s="25">
        <v>1</v>
      </c>
      <c r="H36" s="25"/>
      <c r="I36" s="25">
        <v>0</v>
      </c>
      <c r="J36" s="25">
        <v>0</v>
      </c>
    </row>
    <row r="38" spans="2:10">
      <c r="B38" s="44"/>
      <c r="C38" s="44"/>
      <c r="D38" s="44"/>
      <c r="E38" s="44"/>
      <c r="F38" s="44"/>
    </row>
    <row r="39" spans="2:10" ht="15.75" thickBot="1">
      <c r="B39" s="44"/>
      <c r="C39" s="44"/>
      <c r="D39" s="44"/>
      <c r="E39" s="44"/>
      <c r="F39" s="44"/>
    </row>
    <row r="40" spans="2:10" ht="21">
      <c r="B40" s="137" t="s">
        <v>46</v>
      </c>
      <c r="C40" s="138"/>
      <c r="D40" s="138"/>
      <c r="E40" s="138"/>
      <c r="F40" s="139"/>
    </row>
    <row r="41" spans="2:10" ht="15" customHeight="1">
      <c r="B41" s="140">
        <v>9</v>
      </c>
      <c r="C41" s="141"/>
      <c r="D41" s="141"/>
      <c r="E41" s="141"/>
      <c r="F41" s="142"/>
    </row>
    <row r="42" spans="2:10">
      <c r="B42" s="28" t="s">
        <v>51</v>
      </c>
      <c r="C42" s="19" t="s">
        <v>50</v>
      </c>
      <c r="D42" s="19" t="s">
        <v>49</v>
      </c>
      <c r="E42" s="19" t="s">
        <v>48</v>
      </c>
      <c r="F42" s="20" t="s">
        <v>47</v>
      </c>
    </row>
    <row r="43" spans="2:10">
      <c r="B43" s="18">
        <v>0</v>
      </c>
      <c r="C43" s="18">
        <v>3</v>
      </c>
      <c r="D43" s="18">
        <v>0</v>
      </c>
      <c r="E43" s="18">
        <v>0</v>
      </c>
      <c r="F43" s="18">
        <v>1</v>
      </c>
    </row>
    <row r="44" spans="2:10">
      <c r="B44" s="21" t="s">
        <v>152</v>
      </c>
      <c r="C44" s="21" t="s">
        <v>158</v>
      </c>
      <c r="D44" s="50" t="s">
        <v>164</v>
      </c>
      <c r="E44" s="21" t="s">
        <v>168</v>
      </c>
      <c r="F44" s="21" t="s">
        <v>174</v>
      </c>
    </row>
    <row r="45" spans="2:10">
      <c r="B45" s="21">
        <v>0</v>
      </c>
      <c r="C45" s="21">
        <v>1</v>
      </c>
      <c r="D45" s="21">
        <v>0</v>
      </c>
      <c r="E45" s="21">
        <v>0</v>
      </c>
      <c r="F45" s="21">
        <v>0</v>
      </c>
    </row>
    <row r="46" spans="2:10" ht="45">
      <c r="B46" s="21" t="s">
        <v>153</v>
      </c>
      <c r="C46" s="21" t="s">
        <v>159</v>
      </c>
      <c r="D46" s="21" t="s">
        <v>165</v>
      </c>
      <c r="E46" s="50" t="s">
        <v>169</v>
      </c>
      <c r="F46" s="21" t="s">
        <v>175</v>
      </c>
    </row>
    <row r="47" spans="2:10">
      <c r="B47" s="21">
        <v>0</v>
      </c>
      <c r="C47" s="21">
        <v>0</v>
      </c>
      <c r="D47" s="21">
        <v>0</v>
      </c>
      <c r="E47" s="21">
        <v>0</v>
      </c>
      <c r="F47" s="21">
        <v>1</v>
      </c>
    </row>
    <row r="48" spans="2:10">
      <c r="B48" s="21" t="s">
        <v>154</v>
      </c>
      <c r="C48" s="21" t="s">
        <v>160</v>
      </c>
      <c r="D48" s="21" t="s">
        <v>166</v>
      </c>
      <c r="E48" s="21" t="s">
        <v>170</v>
      </c>
      <c r="F48" s="21" t="s">
        <v>176</v>
      </c>
    </row>
    <row r="49" spans="2:6"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2:6">
      <c r="B50" s="21" t="s">
        <v>155</v>
      </c>
      <c r="C50" s="21" t="s">
        <v>161</v>
      </c>
      <c r="D50" s="21" t="s">
        <v>167</v>
      </c>
      <c r="E50" s="21" t="s">
        <v>171</v>
      </c>
      <c r="F50" s="21" t="s">
        <v>177</v>
      </c>
    </row>
    <row r="51" spans="2:6"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2:6">
      <c r="B52" s="21" t="s">
        <v>156</v>
      </c>
      <c r="C52" s="21" t="s">
        <v>162</v>
      </c>
      <c r="D52" s="21"/>
      <c r="E52" s="21" t="s">
        <v>172</v>
      </c>
      <c r="F52" s="21" t="s">
        <v>178</v>
      </c>
    </row>
    <row r="53" spans="2:6">
      <c r="B53" s="21">
        <v>0</v>
      </c>
      <c r="C53" s="21">
        <v>1</v>
      </c>
      <c r="D53" s="21"/>
      <c r="E53" s="21">
        <v>0</v>
      </c>
      <c r="F53" s="21">
        <v>0</v>
      </c>
    </row>
    <row r="54" spans="2:6">
      <c r="B54" s="21" t="s">
        <v>157</v>
      </c>
      <c r="C54" s="21" t="s">
        <v>163</v>
      </c>
      <c r="D54" s="21"/>
      <c r="E54" s="21" t="s">
        <v>173</v>
      </c>
      <c r="F54" s="21" t="s">
        <v>179</v>
      </c>
    </row>
    <row r="55" spans="2:6" ht="15.75" thickBot="1">
      <c r="B55" s="29">
        <v>0</v>
      </c>
      <c r="C55" s="25">
        <v>1</v>
      </c>
      <c r="D55" s="25"/>
      <c r="E55" s="25">
        <v>0</v>
      </c>
      <c r="F55" s="25">
        <v>0</v>
      </c>
    </row>
    <row r="57" spans="2:6" ht="15.75" thickBot="1"/>
    <row r="58" spans="2:6" ht="21">
      <c r="B58" s="48" t="s">
        <v>52</v>
      </c>
    </row>
    <row r="59" spans="2:6" ht="21">
      <c r="B59" s="49">
        <v>4</v>
      </c>
    </row>
    <row r="60" spans="2:6">
      <c r="B60" s="18" t="s">
        <v>53</v>
      </c>
    </row>
    <row r="61" spans="2:6">
      <c r="B61" s="18">
        <f t="shared" ref="B61" si="0">B63+B65+B67+B69+B71+B73</f>
        <v>0</v>
      </c>
    </row>
    <row r="62" spans="2:6">
      <c r="B62" s="21" t="s">
        <v>180</v>
      </c>
    </row>
    <row r="63" spans="2:6">
      <c r="B63" s="21">
        <v>0</v>
      </c>
    </row>
    <row r="64" spans="2:6">
      <c r="B64" s="21" t="s">
        <v>181</v>
      </c>
    </row>
    <row r="65" spans="2:2">
      <c r="B65" s="21">
        <v>0</v>
      </c>
    </row>
    <row r="66" spans="2:2">
      <c r="B66" s="21" t="s">
        <v>182</v>
      </c>
    </row>
    <row r="67" spans="2:2">
      <c r="B67" s="21">
        <v>0</v>
      </c>
    </row>
    <row r="68" spans="2:2">
      <c r="B68" s="21" t="s">
        <v>183</v>
      </c>
    </row>
    <row r="69" spans="2:2">
      <c r="B69" s="21">
        <v>0</v>
      </c>
    </row>
    <row r="70" spans="2:2">
      <c r="B70" s="21"/>
    </row>
    <row r="71" spans="2:2">
      <c r="B71" s="21"/>
    </row>
    <row r="72" spans="2:2" ht="15.75" thickBot="1">
      <c r="B72" s="25"/>
    </row>
    <row r="73" spans="2:2" ht="15.75" thickBot="1">
      <c r="B73" s="47"/>
    </row>
  </sheetData>
  <mergeCells count="6">
    <mergeCell ref="B41:F41"/>
    <mergeCell ref="B2:J2"/>
    <mergeCell ref="B3:J3"/>
    <mergeCell ref="B21:J21"/>
    <mergeCell ref="B22:J22"/>
    <mergeCell ref="B40:F40"/>
  </mergeCells>
  <pageMargins left="0.23622047244094491" right="0.23622047244094491" top="3.5433070866141736" bottom="0.74803149606299213" header="0.31496062992125984" footer="0.31496062992125984"/>
  <pageSetup paperSize="8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Sezioni elettorali</vt:lpstr>
      <vt:lpstr>TOTALE PREFERENZE</vt:lpstr>
      <vt:lpstr>SEZ. LOIRI</vt:lpstr>
      <vt:lpstr>SEZ. PORTO SAN PAOLO</vt:lpstr>
      <vt:lpstr>SEZ. OVILò</vt:lpstr>
      <vt:lpstr>SEZ. AZZANì</vt:lpstr>
      <vt:lpstr>SEZ. MONTE LITTU</vt:lpstr>
      <vt:lpstr>'Sezioni elettorali'!Area_stampa</vt:lpstr>
      <vt:lpstr>'TOTALE PREFERENZE'!Area_stampa</vt:lpstr>
      <vt:lpstr>'Sezioni elettorali'!Print_Area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CartaGiovannaMaria</dc:creator>
  <cp:lastModifiedBy>ManuedduAnna</cp:lastModifiedBy>
  <cp:lastPrinted>2024-02-26T15:39:14Z</cp:lastPrinted>
  <dcterms:created xsi:type="dcterms:W3CDTF">2014-02-16T13:30:07Z</dcterms:created>
  <dcterms:modified xsi:type="dcterms:W3CDTF">2024-02-26T17:11:20Z</dcterms:modified>
</cp:coreProperties>
</file>